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F72" i="3"/>
  <c r="F71"/>
  <c r="F70"/>
  <c r="F64"/>
  <c r="F44"/>
  <c r="F34"/>
  <c r="F36"/>
  <c r="F27"/>
  <c r="F26"/>
  <c r="F23"/>
  <c r="F24"/>
  <c r="F19"/>
  <c r="F61"/>
  <c r="F62"/>
  <c r="F63"/>
  <c r="F65"/>
  <c r="G66"/>
  <c r="H66"/>
  <c r="I66"/>
  <c r="G105"/>
  <c r="H105"/>
  <c r="I105"/>
  <c r="F103"/>
  <c r="F105" s="1"/>
  <c r="G101"/>
  <c r="H101"/>
  <c r="I101"/>
  <c r="F92"/>
  <c r="F93"/>
  <c r="F90"/>
  <c r="F91"/>
  <c r="F94"/>
  <c r="F95"/>
  <c r="F96"/>
  <c r="F97"/>
  <c r="F98"/>
  <c r="F99"/>
  <c r="F100"/>
  <c r="F89"/>
  <c r="G39"/>
  <c r="H39"/>
  <c r="G74"/>
  <c r="H74"/>
  <c r="I74"/>
  <c r="G46"/>
  <c r="H46"/>
  <c r="I46"/>
  <c r="G80"/>
  <c r="H80"/>
  <c r="G86"/>
  <c r="H86"/>
  <c r="F83"/>
  <c r="F84"/>
  <c r="F85"/>
  <c r="F82"/>
  <c r="G59"/>
  <c r="H59"/>
  <c r="I59"/>
  <c r="F77"/>
  <c r="F57"/>
  <c r="F58"/>
  <c r="G20"/>
  <c r="H20"/>
  <c r="I20"/>
  <c r="G29"/>
  <c r="H29"/>
  <c r="I29"/>
  <c r="G53"/>
  <c r="H53"/>
  <c r="I53"/>
  <c r="F52"/>
  <c r="F45"/>
  <c r="I39"/>
  <c r="F38"/>
  <c r="F37"/>
  <c r="F115"/>
  <c r="F66" l="1"/>
  <c r="F101"/>
  <c r="G87"/>
  <c r="F86"/>
  <c r="H87"/>
  <c r="F112"/>
  <c r="F55"/>
  <c r="F56"/>
  <c r="F76"/>
  <c r="F78"/>
  <c r="F79"/>
  <c r="F41"/>
  <c r="F42"/>
  <c r="F43"/>
  <c r="F48"/>
  <c r="F49"/>
  <c r="F50"/>
  <c r="F51"/>
  <c r="F68"/>
  <c r="F69"/>
  <c r="F73"/>
  <c r="F31"/>
  <c r="F32"/>
  <c r="F33"/>
  <c r="F35"/>
  <c r="F22"/>
  <c r="F25"/>
  <c r="F28"/>
  <c r="F16"/>
  <c r="F17"/>
  <c r="F18"/>
  <c r="F53" l="1"/>
  <c r="F59"/>
  <c r="F29"/>
  <c r="F39"/>
  <c r="F20"/>
  <c r="F46"/>
  <c r="I117"/>
  <c r="I120" s="1"/>
  <c r="H117"/>
  <c r="H120" s="1"/>
  <c r="G117"/>
  <c r="G120" s="1"/>
  <c r="F117"/>
  <c r="F120" s="1"/>
  <c r="H113"/>
  <c r="G113"/>
  <c r="I86"/>
  <c r="I80"/>
  <c r="F80"/>
  <c r="F74"/>
  <c r="I87" l="1"/>
  <c r="I118" s="1"/>
  <c r="I119" s="1"/>
  <c r="F87"/>
  <c r="F118" s="1"/>
  <c r="F119" s="1"/>
  <c r="H118"/>
  <c r="H119" s="1"/>
  <c r="G118"/>
  <c r="G119" s="1"/>
</calcChain>
</file>

<file path=xl/sharedStrings.xml><?xml version="1.0" encoding="utf-8"?>
<sst xmlns="http://schemas.openxmlformats.org/spreadsheetml/2006/main" count="239" uniqueCount="148">
  <si>
    <t xml:space="preserve">к постановлению администрации </t>
  </si>
  <si>
    <t>муниципального района</t>
  </si>
  <si>
    <t xml:space="preserve">ПЛАН </t>
  </si>
  <si>
    <t xml:space="preserve">мероприятий по подготовке объектов коммунального хозяйства, жилищного фонда и объектов социальной сферы </t>
  </si>
  <si>
    <t>№</t>
  </si>
  <si>
    <t>Наименование объекта</t>
  </si>
  <si>
    <t>Перечень мероприятий</t>
  </si>
  <si>
    <t>Сроки исполнения</t>
  </si>
  <si>
    <t>Ответственный исполнитель</t>
  </si>
  <si>
    <t xml:space="preserve">Сумма, </t>
  </si>
  <si>
    <t xml:space="preserve">Источники финансирования, </t>
  </si>
  <si>
    <t>Примечание</t>
  </si>
  <si>
    <t>п/п</t>
  </si>
  <si>
    <t>тыс. руб.</t>
  </si>
  <si>
    <t>средства муниципального района</t>
  </si>
  <si>
    <t>средства поселения</t>
  </si>
  <si>
    <t>средства предприятия</t>
  </si>
  <si>
    <t>1. Объекты теплоснабжения</t>
  </si>
  <si>
    <t>1.</t>
  </si>
  <si>
    <t xml:space="preserve">Котельная «Центральная»          с. Амурзет  </t>
  </si>
  <si>
    <t>Подготовка к осенне-зимнему периоду, в т.ч.:</t>
  </si>
  <si>
    <t>МУП «Теплоэнерго»</t>
  </si>
  <si>
    <t>- промывка и опрессовка теплотрассы – 2518 м;</t>
  </si>
  <si>
    <t>-текущий ремонт производственных и бытовых помещений</t>
  </si>
  <si>
    <t>2.</t>
  </si>
  <si>
    <t xml:space="preserve">Котельная «Больница» с.Амурзет </t>
  </si>
  <si>
    <t>-текущий ремонт производственных и бытовых помещений.</t>
  </si>
  <si>
    <t>- текущий ремонт производственных и бытовых помещений.</t>
  </si>
  <si>
    <t xml:space="preserve">Котельная «Центральная» с. Полевое </t>
  </si>
  <si>
    <t>- промывка и опрессовка теплотрассы – 749 м;</t>
  </si>
  <si>
    <t xml:space="preserve">Котельная             с. Ручейки </t>
  </si>
  <si>
    <t>-промывка и опрессовка теплотрассы- 375,7 м;</t>
  </si>
  <si>
    <t>Котельная «Солнышко» с.Амурзет</t>
  </si>
  <si>
    <t>- промывка и опрессовка теплотрассы системы отопления– 1139 м;</t>
  </si>
  <si>
    <t xml:space="preserve">Котельная   с. Благословенное  </t>
  </si>
  <si>
    <t xml:space="preserve">Котельная                 с. Нагибово  </t>
  </si>
  <si>
    <t>Всего по теплоснабжению</t>
  </si>
  <si>
    <t>2. Объекты водоснабжения</t>
  </si>
  <si>
    <t>-промывка водонапорной башни;</t>
  </si>
  <si>
    <t>Всего по водоснабжению:</t>
  </si>
  <si>
    <t>3. Объекты водоотведения</t>
  </si>
  <si>
    <t>Очистные сооружения Амурзетского сельского поселения</t>
  </si>
  <si>
    <t>4. Объекты жилищного фонда</t>
  </si>
  <si>
    <t>Многоквартирные жилые дома Амурзетского сельского поселения</t>
  </si>
  <si>
    <t xml:space="preserve">Подготовка к осенне-зимнему периоду  </t>
  </si>
  <si>
    <t>ООО «Альянс»,</t>
  </si>
  <si>
    <t>по отдельному плану</t>
  </si>
  <si>
    <t>ТСЖ "Солнышко"</t>
  </si>
  <si>
    <t>ТСЖ «Наш дом»</t>
  </si>
  <si>
    <t>Итого по жилфонду:</t>
  </si>
  <si>
    <t>Подготовка объектов культуры</t>
  </si>
  <si>
    <t xml:space="preserve">Отдел культуры администрации </t>
  </si>
  <si>
    <t>Подготовка объектов образования</t>
  </si>
  <si>
    <t xml:space="preserve">Отдел образования администрации   </t>
  </si>
  <si>
    <t>Всего по объектам социальной сферы</t>
  </si>
  <si>
    <t>Итого</t>
  </si>
  <si>
    <t>в.т.ч. по объектам ЖКХ</t>
  </si>
  <si>
    <t>в т.ч. по объектам социальной сферы</t>
  </si>
  <si>
    <t>Итого по котельной:</t>
  </si>
  <si>
    <t>Всего по водоотведению:</t>
  </si>
  <si>
    <r>
      <t xml:space="preserve">  </t>
    </r>
    <r>
      <rPr>
        <b/>
        <sz val="14"/>
        <rFont val="Times New Roman"/>
        <family val="1"/>
        <charset val="204"/>
      </rPr>
      <t>5. Объекты социальной сферы</t>
    </r>
  </si>
  <si>
    <t xml:space="preserve"> Котельная «Амурская» с.Амурзет</t>
  </si>
  <si>
    <t xml:space="preserve">- промывка и опрессовка котлов КВ-1,86-70/95 ШП – 2 шт. </t>
  </si>
  <si>
    <t>- замена накопительной емкости  системы ГВС</t>
  </si>
  <si>
    <t>Администрация Полевского СП</t>
  </si>
  <si>
    <t>Администрация Нагибовского СП</t>
  </si>
  <si>
    <t>Многоквартирные жилые дома Полевского СП</t>
  </si>
  <si>
    <t>Многоквартирные жилые дома Нагибовского СП</t>
  </si>
  <si>
    <t>- промывка и опрессовка теплотрассы – 1626 м;</t>
  </si>
  <si>
    <t xml:space="preserve"> Котельная «ПМК»                                      с.Амурзет</t>
  </si>
  <si>
    <t>- промывка и опрессовка теплотрассы системы отопления– 1035,2 м;</t>
  </si>
  <si>
    <t>- промывка и опрессовка теплотрассы системы ГВС – 907,5 м;</t>
  </si>
  <si>
    <t>- промывка и опрессовка котлов  марки КВр-1,16 Б (с) – 3 шт,                                    КВр-1,25 КБ - 2 шт;</t>
  </si>
  <si>
    <t>- промывка и опрессовка теплотрассы системы ГВС – 921м.</t>
  </si>
  <si>
    <t xml:space="preserve"> - промывка и опрессовка котлов марки  КВр-1,45К  – 2 шт., КВр - 1,25, - 2 шт.</t>
  </si>
  <si>
    <t>-промывка и опрессовка теплотрассы- 933 м;</t>
  </si>
  <si>
    <t xml:space="preserve">Котельная              с. Ек-Никольское </t>
  </si>
  <si>
    <t>- промывка и опрессовка котлов  марки КВр-0,63 – 2 шт.;</t>
  </si>
  <si>
    <t>промывка и опрессовка котла марки     КВр-0,21– 2 шт.;</t>
  </si>
  <si>
    <t>-промывка и опрессовка теплотрассы системы отопления - 467,7 м.</t>
  </si>
  <si>
    <t>-промывка водопроводной сети,  707 м.</t>
  </si>
  <si>
    <t xml:space="preserve">- промывка водонапорной башни </t>
  </si>
  <si>
    <t>- промывка водонапорной башни</t>
  </si>
  <si>
    <t xml:space="preserve">- промывка  водонапорных сетей,            4770,7 м. </t>
  </si>
  <si>
    <t>- промывка  водонапорных сетей,              1739,8 м.</t>
  </si>
  <si>
    <t>Водонапорная башня "Солнышко"</t>
  </si>
  <si>
    <t>Водонапорная башня        "Амурская"</t>
  </si>
  <si>
    <t>Водонапорная башня            "Аврора"</t>
  </si>
  <si>
    <t>- промывка  водонапорных сетей,              2137,0 м.</t>
  </si>
  <si>
    <t>Водонапорная башня                    с. Ек-Никольское</t>
  </si>
  <si>
    <t>- промывка  водонапорных сетей,              1142,0 м.</t>
  </si>
  <si>
    <t>- промывка и опрессовка котлов марки    КВр-0,63 – 2 шт., Универсал-6 – 2 шт;</t>
  </si>
  <si>
    <t>- промывка и опрессовка котла  марки КВр-0,63 1 шт.; "Универсал-6" - 1 шт.</t>
  </si>
  <si>
    <t>- промывка и опрессовка теплотрассы  системы отопления- 243 м.</t>
  </si>
  <si>
    <t>- промывка и опрессовка котлов марки  КВр-0,4Б– 1 шт., «Универсал-6» - 1 шт.;</t>
  </si>
  <si>
    <t>- промывка и опрессовка теплотрассы системы горячего водоснабжения– 361 м;</t>
  </si>
  <si>
    <t>-промывка и опрессовка теплотрассы системы отопления- 361м.</t>
  </si>
  <si>
    <t>Водонапорная башня                    с. Полевое</t>
  </si>
  <si>
    <t xml:space="preserve"> МУП "Теплоэнерго"</t>
  </si>
  <si>
    <t>ООО "Брик"</t>
  </si>
  <si>
    <t>к отопительному сезону 2020/2021 года на территории Октябрьского муниципального района</t>
  </si>
  <si>
    <t>01.08. -        21.08.2020</t>
  </si>
  <si>
    <t>шурфовка теплотрассы в ТК 17, ТК 15</t>
  </si>
  <si>
    <t>До 25.08.2020</t>
  </si>
  <si>
    <t>15.07. - 31.07.2020</t>
  </si>
  <si>
    <t>08.07. - 25.08.2020</t>
  </si>
  <si>
    <t>-шурфовка теплотрассы</t>
  </si>
  <si>
    <t>-поверка прибора учета тепловой энергии</t>
  </si>
  <si>
    <t>03.06. -14.06.2020</t>
  </si>
  <si>
    <t>-шурфовка теплотрассы ТК 17</t>
  </si>
  <si>
    <t>-замена бронзовых втулок шурующей планки котла КВ-1,86-95ШП, котла  КВ-2,33-70-95ШП</t>
  </si>
  <si>
    <t>-капитальный ремонт редуктора топки котла марки КВ-1,86-95 ШП</t>
  </si>
  <si>
    <t>До 10.08.2020</t>
  </si>
  <si>
    <t>-утепление помещения бытовой комнаты</t>
  </si>
  <si>
    <t>01.05. -25.05.2020</t>
  </si>
  <si>
    <t>01.08. - 24.08.2020</t>
  </si>
  <si>
    <t>- утепление газохода от дымовой трубы до здания котельной</t>
  </si>
  <si>
    <t>До 15.08.2020</t>
  </si>
  <si>
    <t>-шурфовка теплотрассы ТК2</t>
  </si>
  <si>
    <t>01.08. - 25.08.2020</t>
  </si>
  <si>
    <t>- промывка и опрессовка котлов КВ-1,86-95шп – 1 шт., КВ-2,33 –70/95 шп 1шт.</t>
  </si>
  <si>
    <t>15.06. - 06.07.2020</t>
  </si>
  <si>
    <t>07.07. - 14.07.2020</t>
  </si>
  <si>
    <t>-шурфовка теплотрассы ТК 9</t>
  </si>
  <si>
    <t>27.05. - 10.06.2020</t>
  </si>
  <si>
    <t>- промывка и опрессовка котла марки  КВр-0,63 – 1 шт.;</t>
  </si>
  <si>
    <t>-шурфовка теплотрассы ТК 6</t>
  </si>
  <si>
    <t>-замена водогрейного котла, мощностью 0,63 МВт</t>
  </si>
  <si>
    <t>06.05. - 13.05.2020</t>
  </si>
  <si>
    <t>-замена обшивки котла</t>
  </si>
  <si>
    <t>-шурфовка теплотрассы ТК 3</t>
  </si>
  <si>
    <t>-ремонт кровли</t>
  </si>
  <si>
    <t>18.05. - 24.05.2020</t>
  </si>
  <si>
    <t>- поверка прибора учета тепловой энергии</t>
  </si>
  <si>
    <t>14.05. - 17.05.2020</t>
  </si>
  <si>
    <t>-шурфовка теплотрассы ТК 2</t>
  </si>
  <si>
    <t>15.05.-01.06.2020</t>
  </si>
  <si>
    <t>- приобретение фильтра</t>
  </si>
  <si>
    <t>01.06. - 15.06.2020</t>
  </si>
  <si>
    <t>- замена  деревянной опоры на железобетонную системы электроснабжения</t>
  </si>
  <si>
    <t>16.06. - 30.06.2020</t>
  </si>
  <si>
    <t>01.07. - 08.07.2020</t>
  </si>
  <si>
    <t>08.07. - 15.08.2020</t>
  </si>
  <si>
    <t>- прокачка и прочистка канализационных колодцев</t>
  </si>
  <si>
    <t>15.05.2020-24.08.2020</t>
  </si>
  <si>
    <t>св</t>
  </si>
  <si>
    <t>Приложение 1</t>
  </si>
  <si>
    <t>от  28.04.2020  № 114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</si>
</sst>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/>
    <xf numFmtId="164" fontId="4" fillId="0" borderId="10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3" fontId="9" fillId="0" borderId="12" xfId="0" applyNumberFormat="1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164" fontId="5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vertical="top" wrapText="1"/>
    </xf>
    <xf numFmtId="164" fontId="2" fillId="0" borderId="15" xfId="0" applyNumberFormat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vertical="center" wrapText="1"/>
    </xf>
    <xf numFmtId="164" fontId="2" fillId="0" borderId="10" xfId="0" applyNumberFormat="1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vertical="center" wrapText="1"/>
    </xf>
    <xf numFmtId="164" fontId="5" fillId="0" borderId="7" xfId="0" applyNumberFormat="1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vertical="center" wrapText="1"/>
    </xf>
    <xf numFmtId="0" fontId="2" fillId="0" borderId="36" xfId="0" applyFont="1" applyFill="1" applyBorder="1" applyAlignment="1">
      <alignment vertical="center" wrapText="1"/>
    </xf>
    <xf numFmtId="164" fontId="2" fillId="0" borderId="15" xfId="0" applyNumberFormat="1" applyFont="1" applyFill="1" applyBorder="1" applyAlignment="1">
      <alignment vertical="center" wrapText="1"/>
    </xf>
    <xf numFmtId="164" fontId="5" fillId="0" borderId="15" xfId="0" applyNumberFormat="1" applyFont="1" applyFill="1" applyBorder="1" applyAlignment="1">
      <alignment vertical="center" wrapText="1"/>
    </xf>
    <xf numFmtId="0" fontId="12" fillId="0" borderId="22" xfId="0" applyFont="1" applyFill="1" applyBorder="1" applyAlignment="1">
      <alignment horizontal="center" wrapText="1"/>
    </xf>
    <xf numFmtId="0" fontId="12" fillId="0" borderId="25" xfId="0" applyFont="1" applyFill="1" applyBorder="1" applyAlignment="1">
      <alignment horizontal="center" wrapText="1"/>
    </xf>
    <xf numFmtId="164" fontId="10" fillId="0" borderId="25" xfId="0" applyNumberFormat="1" applyFont="1" applyFill="1" applyBorder="1" applyAlignment="1">
      <alignment horizontal="center" wrapText="1"/>
    </xf>
    <xf numFmtId="0" fontId="12" fillId="0" borderId="26" xfId="0" applyFont="1" applyFill="1" applyBorder="1" applyAlignment="1">
      <alignment horizont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164" fontId="10" fillId="0" borderId="25" xfId="0" applyNumberFormat="1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12" fillId="0" borderId="26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vertical="center" wrapText="1"/>
    </xf>
    <xf numFmtId="0" fontId="12" fillId="0" borderId="26" xfId="0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3" xfId="0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left"/>
    </xf>
    <xf numFmtId="49" fontId="7" fillId="0" borderId="1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5" fillId="0" borderId="25" xfId="0" applyNumberFormat="1" applyFont="1" applyFill="1" applyBorder="1" applyAlignment="1">
      <alignment horizontal="left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10" fillId="0" borderId="24" xfId="0" applyNumberFormat="1" applyFont="1" applyFill="1" applyBorder="1" applyAlignment="1">
      <alignment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10" fillId="0" borderId="25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12" xfId="0" applyNumberFormat="1" applyFont="1" applyFill="1" applyBorder="1" applyAlignment="1">
      <alignment horizontal="center" vertical="top" wrapText="1"/>
    </xf>
    <xf numFmtId="49" fontId="10" fillId="0" borderId="25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/>
    <xf numFmtId="0" fontId="2" fillId="0" borderId="7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49" fontId="5" fillId="0" borderId="19" xfId="0" applyNumberFormat="1" applyFont="1" applyFill="1" applyBorder="1" applyAlignment="1">
      <alignment horizontal="left" vertical="center" wrapText="1"/>
    </xf>
    <xf numFmtId="164" fontId="5" fillId="0" borderId="19" xfId="0" applyNumberFormat="1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49" fontId="5" fillId="0" borderId="22" xfId="0" applyNumberFormat="1" applyFont="1" applyFill="1" applyBorder="1" applyAlignment="1">
      <alignment horizontal="left" vertical="center" wrapText="1"/>
    </xf>
    <xf numFmtId="0" fontId="4" fillId="0" borderId="7" xfId="0" applyFont="1" applyFill="1" applyBorder="1"/>
    <xf numFmtId="0" fontId="2" fillId="0" borderId="20" xfId="0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horizontal="left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64" fontId="2" fillId="0" borderId="42" xfId="0" applyNumberFormat="1" applyFont="1" applyFill="1" applyBorder="1" applyAlignment="1">
      <alignment vertical="center" wrapText="1"/>
    </xf>
    <xf numFmtId="0" fontId="4" fillId="0" borderId="10" xfId="0" applyFont="1" applyFill="1" applyBorder="1"/>
    <xf numFmtId="164" fontId="5" fillId="2" borderId="2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49" fontId="2" fillId="0" borderId="42" xfId="0" applyNumberFormat="1" applyFont="1" applyFill="1" applyBorder="1" applyAlignment="1">
      <alignment horizontal="left" vertical="top" wrapText="1"/>
    </xf>
    <xf numFmtId="164" fontId="5" fillId="0" borderId="12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38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3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center" wrapText="1"/>
    </xf>
    <xf numFmtId="0" fontId="5" fillId="0" borderId="32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left" vertical="center"/>
    </xf>
    <xf numFmtId="0" fontId="5" fillId="0" borderId="3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vertical="center" wrapText="1"/>
    </xf>
    <xf numFmtId="0" fontId="10" fillId="0" borderId="30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top" wrapText="1"/>
    </xf>
    <xf numFmtId="0" fontId="14" fillId="0" borderId="35" xfId="0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4" fillId="0" borderId="19" xfId="0" applyFont="1" applyBorder="1" applyAlignment="1">
      <alignment wrapText="1"/>
    </xf>
    <xf numFmtId="0" fontId="4" fillId="0" borderId="19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0"/>
  <sheetViews>
    <sheetView tabSelected="1" zoomScale="90" zoomScaleNormal="90" workbookViewId="0">
      <selection activeCell="L12" sqref="L12"/>
    </sheetView>
  </sheetViews>
  <sheetFormatPr defaultRowHeight="15"/>
  <cols>
    <col min="1" max="1" width="4.85546875" style="7" customWidth="1"/>
    <col min="2" max="2" width="18.85546875" style="56" customWidth="1"/>
    <col min="3" max="3" width="41.85546875" style="71" customWidth="1"/>
    <col min="4" max="4" width="12.7109375" style="7" customWidth="1"/>
    <col min="5" max="5" width="17" style="7" customWidth="1"/>
    <col min="6" max="6" width="14.7109375" style="7" customWidth="1"/>
    <col min="7" max="7" width="15.85546875" style="7" customWidth="1"/>
    <col min="8" max="9" width="12.85546875" style="7" customWidth="1"/>
    <col min="10" max="10" width="10.28515625" style="7" customWidth="1"/>
    <col min="11" max="16384" width="9.140625" style="7"/>
  </cols>
  <sheetData>
    <row r="1" spans="1:11" s="6" customFormat="1" ht="15.75">
      <c r="A1" s="1"/>
      <c r="B1" s="2"/>
      <c r="C1" s="58"/>
      <c r="D1" s="2"/>
      <c r="E1" s="2"/>
      <c r="F1" s="3"/>
      <c r="G1" s="3"/>
      <c r="H1" s="3"/>
      <c r="I1" s="3"/>
      <c r="J1" s="4" t="s">
        <v>146</v>
      </c>
      <c r="K1" s="5"/>
    </row>
    <row r="2" spans="1:11" s="6" customFormat="1" ht="15.75">
      <c r="A2" s="1"/>
      <c r="B2" s="2"/>
      <c r="C2" s="58"/>
      <c r="D2" s="2"/>
      <c r="E2" s="2"/>
      <c r="F2" s="3"/>
      <c r="G2" s="3"/>
      <c r="H2" s="3"/>
      <c r="I2" s="3"/>
      <c r="J2" s="4" t="s">
        <v>0</v>
      </c>
      <c r="K2" s="5"/>
    </row>
    <row r="3" spans="1:11" s="6" customFormat="1" ht="15.75">
      <c r="A3" s="1"/>
      <c r="B3" s="2"/>
      <c r="C3" s="58"/>
      <c r="D3" s="2"/>
      <c r="E3" s="2"/>
      <c r="F3" s="3"/>
      <c r="G3" s="3"/>
      <c r="H3" s="3"/>
      <c r="I3" s="3"/>
      <c r="J3" s="4" t="s">
        <v>1</v>
      </c>
      <c r="K3" s="5"/>
    </row>
    <row r="4" spans="1:11" s="6" customFormat="1" ht="15.75">
      <c r="A4" s="1"/>
      <c r="B4" s="2"/>
      <c r="C4" s="58"/>
      <c r="D4" s="2"/>
      <c r="E4" s="2"/>
      <c r="F4" s="3"/>
      <c r="G4" s="3"/>
      <c r="H4" s="3"/>
      <c r="I4" s="3"/>
      <c r="J4" s="4" t="s">
        <v>147</v>
      </c>
      <c r="K4" s="5"/>
    </row>
    <row r="5" spans="1:11" ht="23.25" customHeight="1"/>
    <row r="6" spans="1:11" ht="21.75" customHeight="1">
      <c r="A6" s="142" t="s">
        <v>2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1" ht="15.7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</row>
    <row r="8" spans="1:11" ht="15.75">
      <c r="A8" s="142" t="s">
        <v>100</v>
      </c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6.5" thickBot="1">
      <c r="A9" s="1"/>
      <c r="B9" s="2"/>
      <c r="C9" s="58"/>
      <c r="D9" s="2"/>
      <c r="E9" s="2"/>
      <c r="F9" s="3"/>
      <c r="G9" s="3"/>
      <c r="H9" s="3"/>
      <c r="I9" s="3"/>
      <c r="J9" s="6"/>
    </row>
    <row r="10" spans="1:11" ht="15.75">
      <c r="A10" s="109" t="s">
        <v>4</v>
      </c>
      <c r="B10" s="138" t="s">
        <v>5</v>
      </c>
      <c r="C10" s="144" t="s">
        <v>6</v>
      </c>
      <c r="D10" s="138" t="s">
        <v>7</v>
      </c>
      <c r="E10" s="138" t="s">
        <v>8</v>
      </c>
      <c r="F10" s="106" t="s">
        <v>9</v>
      </c>
      <c r="G10" s="146" t="s">
        <v>10</v>
      </c>
      <c r="H10" s="146"/>
      <c r="I10" s="146"/>
      <c r="J10" s="139" t="s">
        <v>11</v>
      </c>
    </row>
    <row r="11" spans="1:11" ht="15.75">
      <c r="A11" s="147" t="s">
        <v>12</v>
      </c>
      <c r="B11" s="130"/>
      <c r="C11" s="145"/>
      <c r="D11" s="130"/>
      <c r="E11" s="130"/>
      <c r="F11" s="107" t="s">
        <v>13</v>
      </c>
      <c r="G11" s="148" t="s">
        <v>13</v>
      </c>
      <c r="H11" s="148"/>
      <c r="I11" s="148"/>
      <c r="J11" s="140"/>
    </row>
    <row r="12" spans="1:11" ht="45">
      <c r="A12" s="127"/>
      <c r="B12" s="130"/>
      <c r="C12" s="145"/>
      <c r="D12" s="130"/>
      <c r="E12" s="130"/>
      <c r="F12" s="8"/>
      <c r="G12" s="9" t="s">
        <v>14</v>
      </c>
      <c r="H12" s="9" t="s">
        <v>15</v>
      </c>
      <c r="I12" s="9" t="s">
        <v>16</v>
      </c>
      <c r="J12" s="140"/>
    </row>
    <row r="13" spans="1:11" ht="16.5" thickBot="1">
      <c r="A13" s="10">
        <v>1</v>
      </c>
      <c r="B13" s="11">
        <v>2</v>
      </c>
      <c r="C13" s="59">
        <v>3</v>
      </c>
      <c r="D13" s="11">
        <v>4</v>
      </c>
      <c r="E13" s="11">
        <v>5</v>
      </c>
      <c r="F13" s="12">
        <v>6</v>
      </c>
      <c r="G13" s="13">
        <v>7</v>
      </c>
      <c r="H13" s="13">
        <v>8</v>
      </c>
      <c r="I13" s="13">
        <v>9</v>
      </c>
      <c r="J13" s="14">
        <v>10</v>
      </c>
    </row>
    <row r="14" spans="1:11" ht="19.5" thickBot="1">
      <c r="A14" s="143" t="s">
        <v>17</v>
      </c>
      <c r="B14" s="143"/>
      <c r="C14" s="143"/>
      <c r="D14" s="143"/>
      <c r="E14" s="143"/>
      <c r="F14" s="143"/>
      <c r="G14" s="143"/>
      <c r="H14" s="143"/>
      <c r="I14" s="143"/>
      <c r="J14" s="143"/>
    </row>
    <row r="15" spans="1:11" ht="31.5">
      <c r="A15" s="126" t="s">
        <v>18</v>
      </c>
      <c r="B15" s="138" t="s">
        <v>19</v>
      </c>
      <c r="C15" s="60" t="s">
        <v>20</v>
      </c>
      <c r="D15" s="112"/>
      <c r="E15" s="138" t="s">
        <v>21</v>
      </c>
      <c r="F15" s="113"/>
      <c r="G15" s="106"/>
      <c r="H15" s="106"/>
      <c r="I15" s="106"/>
      <c r="J15" s="16"/>
    </row>
    <row r="16" spans="1:11" ht="36.75" customHeight="1">
      <c r="A16" s="127"/>
      <c r="B16" s="130"/>
      <c r="C16" s="61" t="s">
        <v>62</v>
      </c>
      <c r="D16" s="112" t="s">
        <v>101</v>
      </c>
      <c r="E16" s="130"/>
      <c r="F16" s="107">
        <f>G16+H16+I16</f>
        <v>40</v>
      </c>
      <c r="G16" s="107"/>
      <c r="H16" s="17"/>
      <c r="I16" s="107">
        <v>40</v>
      </c>
      <c r="J16" s="18"/>
    </row>
    <row r="17" spans="1:10" ht="36" customHeight="1">
      <c r="A17" s="127"/>
      <c r="B17" s="130"/>
      <c r="C17" s="61" t="s">
        <v>22</v>
      </c>
      <c r="D17" s="112" t="s">
        <v>101</v>
      </c>
      <c r="E17" s="130"/>
      <c r="F17" s="107">
        <f>G17+H17+I17</f>
        <v>30</v>
      </c>
      <c r="G17" s="107"/>
      <c r="H17" s="17"/>
      <c r="I17" s="107">
        <v>30</v>
      </c>
      <c r="J17" s="18"/>
    </row>
    <row r="18" spans="1:10" ht="37.5" customHeight="1">
      <c r="A18" s="127"/>
      <c r="B18" s="130"/>
      <c r="C18" s="61" t="s">
        <v>23</v>
      </c>
      <c r="D18" s="112" t="s">
        <v>103</v>
      </c>
      <c r="E18" s="130"/>
      <c r="F18" s="107">
        <f>G18+H18+I18</f>
        <v>40</v>
      </c>
      <c r="G18" s="107"/>
      <c r="H18" s="17"/>
      <c r="I18" s="107">
        <v>40</v>
      </c>
      <c r="J18" s="18"/>
    </row>
    <row r="19" spans="1:10" ht="32.25" thickBot="1">
      <c r="A19" s="127"/>
      <c r="B19" s="130"/>
      <c r="C19" s="99" t="s">
        <v>102</v>
      </c>
      <c r="D19" s="112" t="s">
        <v>101</v>
      </c>
      <c r="E19" s="130"/>
      <c r="F19" s="107">
        <f>G19+H19+I19</f>
        <v>40</v>
      </c>
      <c r="G19" s="107"/>
      <c r="H19" s="17"/>
      <c r="I19" s="107">
        <v>40</v>
      </c>
      <c r="J19" s="18"/>
    </row>
    <row r="20" spans="1:10" ht="35.1" customHeight="1" thickBot="1">
      <c r="A20" s="20"/>
      <c r="B20" s="21"/>
      <c r="C20" s="63" t="s">
        <v>58</v>
      </c>
      <c r="D20" s="21"/>
      <c r="E20" s="21"/>
      <c r="F20" s="22">
        <f>SUM(F16:F19)</f>
        <v>150</v>
      </c>
      <c r="G20" s="22">
        <f>SUM(G16:G19)</f>
        <v>0</v>
      </c>
      <c r="H20" s="22">
        <f>SUM(H16:H19)</f>
        <v>0</v>
      </c>
      <c r="I20" s="22">
        <f>SUM(I16:I19)</f>
        <v>150</v>
      </c>
      <c r="J20" s="23"/>
    </row>
    <row r="21" spans="1:10" ht="35.1" customHeight="1">
      <c r="A21" s="126" t="s">
        <v>24</v>
      </c>
      <c r="B21" s="138" t="s">
        <v>25</v>
      </c>
      <c r="C21" s="60" t="s">
        <v>20</v>
      </c>
      <c r="D21" s="77"/>
      <c r="E21" s="138" t="s">
        <v>21</v>
      </c>
      <c r="F21" s="106"/>
      <c r="G21" s="106"/>
      <c r="H21" s="106"/>
      <c r="I21" s="106"/>
      <c r="J21" s="139"/>
    </row>
    <row r="22" spans="1:10" ht="35.1" customHeight="1">
      <c r="A22" s="127"/>
      <c r="B22" s="130"/>
      <c r="C22" s="61" t="s">
        <v>91</v>
      </c>
      <c r="D22" s="72" t="s">
        <v>104</v>
      </c>
      <c r="E22" s="130"/>
      <c r="F22" s="24">
        <f t="shared" ref="F22:F28" si="0">G22+H22+I22</f>
        <v>25</v>
      </c>
      <c r="G22" s="107"/>
      <c r="H22" s="107"/>
      <c r="I22" s="107">
        <v>25</v>
      </c>
      <c r="J22" s="140"/>
    </row>
    <row r="23" spans="1:10" ht="41.25" customHeight="1">
      <c r="A23" s="127"/>
      <c r="B23" s="130"/>
      <c r="C23" s="118" t="s">
        <v>95</v>
      </c>
      <c r="D23" s="72" t="s">
        <v>104</v>
      </c>
      <c r="E23" s="130"/>
      <c r="F23" s="24">
        <f t="shared" si="0"/>
        <v>10</v>
      </c>
      <c r="G23" s="107"/>
      <c r="H23" s="107"/>
      <c r="I23" s="107">
        <v>10</v>
      </c>
      <c r="J23" s="140"/>
    </row>
    <row r="24" spans="1:10" ht="35.1" customHeight="1">
      <c r="A24" s="127"/>
      <c r="B24" s="130"/>
      <c r="C24" s="118" t="s">
        <v>96</v>
      </c>
      <c r="D24" s="72" t="s">
        <v>104</v>
      </c>
      <c r="E24" s="130"/>
      <c r="F24" s="24">
        <f t="shared" si="0"/>
        <v>20</v>
      </c>
      <c r="G24" s="107"/>
      <c r="H24" s="107"/>
      <c r="I24" s="107">
        <v>20</v>
      </c>
      <c r="J24" s="140"/>
    </row>
    <row r="25" spans="1:10" ht="35.1" customHeight="1">
      <c r="A25" s="127"/>
      <c r="B25" s="130"/>
      <c r="C25" s="61" t="s">
        <v>26</v>
      </c>
      <c r="D25" s="72" t="s">
        <v>103</v>
      </c>
      <c r="E25" s="130"/>
      <c r="F25" s="24">
        <f t="shared" si="0"/>
        <v>15</v>
      </c>
      <c r="G25" s="107"/>
      <c r="H25" s="107"/>
      <c r="I25" s="107">
        <v>15</v>
      </c>
      <c r="J25" s="140"/>
    </row>
    <row r="26" spans="1:10" ht="35.1" customHeight="1">
      <c r="A26" s="127"/>
      <c r="B26" s="130"/>
      <c r="C26" s="62" t="s">
        <v>106</v>
      </c>
      <c r="D26" s="72" t="s">
        <v>104</v>
      </c>
      <c r="E26" s="130"/>
      <c r="F26" s="107">
        <f t="shared" si="0"/>
        <v>5</v>
      </c>
      <c r="G26" s="19"/>
      <c r="H26" s="19"/>
      <c r="I26" s="19">
        <v>5</v>
      </c>
      <c r="J26" s="140"/>
    </row>
    <row r="27" spans="1:10" ht="35.1" customHeight="1">
      <c r="A27" s="127"/>
      <c r="B27" s="130"/>
      <c r="C27" s="62" t="s">
        <v>107</v>
      </c>
      <c r="D27" s="72" t="s">
        <v>103</v>
      </c>
      <c r="E27" s="130"/>
      <c r="F27" s="107">
        <f t="shared" si="0"/>
        <v>20</v>
      </c>
      <c r="G27" s="19"/>
      <c r="H27" s="19"/>
      <c r="I27" s="19">
        <v>20</v>
      </c>
      <c r="J27" s="140"/>
    </row>
    <row r="28" spans="1:10" ht="35.1" customHeight="1" thickBot="1">
      <c r="A28" s="128"/>
      <c r="B28" s="141"/>
      <c r="C28" s="119" t="s">
        <v>63</v>
      </c>
      <c r="D28" s="78" t="s">
        <v>105</v>
      </c>
      <c r="E28" s="141"/>
      <c r="F28" s="79">
        <f t="shared" si="0"/>
        <v>39.082999999999998</v>
      </c>
      <c r="G28" s="80"/>
      <c r="H28" s="80"/>
      <c r="I28" s="80">
        <v>39.082999999999998</v>
      </c>
      <c r="J28" s="149"/>
    </row>
    <row r="29" spans="1:10" ht="35.1" customHeight="1" thickBot="1">
      <c r="A29" s="73"/>
      <c r="B29" s="105"/>
      <c r="C29" s="74" t="s">
        <v>58</v>
      </c>
      <c r="D29" s="105"/>
      <c r="E29" s="105"/>
      <c r="F29" s="75">
        <f>SUM(F22:F28)</f>
        <v>134.083</v>
      </c>
      <c r="G29" s="75">
        <f>SUM(G22:G28)</f>
        <v>0</v>
      </c>
      <c r="H29" s="75">
        <f>SUM(H22:H28)</f>
        <v>0</v>
      </c>
      <c r="I29" s="75">
        <f>SUM(I22:I28)</f>
        <v>134.083</v>
      </c>
      <c r="J29" s="76"/>
    </row>
    <row r="30" spans="1:10" ht="35.1" customHeight="1">
      <c r="A30" s="126"/>
      <c r="B30" s="138" t="s">
        <v>61</v>
      </c>
      <c r="C30" s="60" t="s">
        <v>20</v>
      </c>
      <c r="D30" s="114"/>
      <c r="E30" s="138" t="s">
        <v>21</v>
      </c>
      <c r="F30" s="113"/>
      <c r="G30" s="113"/>
      <c r="H30" s="113"/>
      <c r="I30" s="113"/>
      <c r="J30" s="139"/>
    </row>
    <row r="31" spans="1:10" ht="35.1" customHeight="1">
      <c r="A31" s="127"/>
      <c r="B31" s="130"/>
      <c r="C31" s="61" t="s">
        <v>120</v>
      </c>
      <c r="D31" s="72" t="s">
        <v>108</v>
      </c>
      <c r="E31" s="130"/>
      <c r="F31" s="107">
        <f t="shared" ref="F31:F38" si="1">G31+H31+I31</f>
        <v>15</v>
      </c>
      <c r="G31" s="107"/>
      <c r="H31" s="107"/>
      <c r="I31" s="107">
        <v>15</v>
      </c>
      <c r="J31" s="140"/>
    </row>
    <row r="32" spans="1:10" ht="35.1" customHeight="1">
      <c r="A32" s="127"/>
      <c r="B32" s="130"/>
      <c r="C32" s="61" t="s">
        <v>68</v>
      </c>
      <c r="D32" s="72" t="s">
        <v>108</v>
      </c>
      <c r="E32" s="130"/>
      <c r="F32" s="107">
        <f t="shared" si="1"/>
        <v>20</v>
      </c>
      <c r="G32" s="107"/>
      <c r="H32" s="107"/>
      <c r="I32" s="107">
        <v>20</v>
      </c>
      <c r="J32" s="140"/>
    </row>
    <row r="33" spans="1:10" ht="35.1" customHeight="1">
      <c r="A33" s="127"/>
      <c r="B33" s="130"/>
      <c r="C33" s="61" t="s">
        <v>27</v>
      </c>
      <c r="D33" s="72" t="s">
        <v>103</v>
      </c>
      <c r="E33" s="130"/>
      <c r="F33" s="107">
        <f t="shared" si="1"/>
        <v>40</v>
      </c>
      <c r="G33" s="107"/>
      <c r="H33" s="107"/>
      <c r="I33" s="107">
        <v>40</v>
      </c>
      <c r="J33" s="140"/>
    </row>
    <row r="34" spans="1:10" ht="35.1" customHeight="1">
      <c r="A34" s="127"/>
      <c r="B34" s="130"/>
      <c r="C34" s="62" t="s">
        <v>113</v>
      </c>
      <c r="D34" s="72" t="s">
        <v>114</v>
      </c>
      <c r="E34" s="130"/>
      <c r="F34" s="107">
        <f t="shared" si="1"/>
        <v>40</v>
      </c>
      <c r="G34" s="19"/>
      <c r="H34" s="19"/>
      <c r="I34" s="19">
        <v>40</v>
      </c>
      <c r="J34" s="140"/>
    </row>
    <row r="35" spans="1:10" ht="35.1" customHeight="1">
      <c r="A35" s="127"/>
      <c r="B35" s="130"/>
      <c r="C35" s="62" t="s">
        <v>109</v>
      </c>
      <c r="D35" s="72" t="s">
        <v>108</v>
      </c>
      <c r="E35" s="130"/>
      <c r="F35" s="107">
        <f t="shared" si="1"/>
        <v>5</v>
      </c>
      <c r="G35" s="19"/>
      <c r="H35" s="19"/>
      <c r="I35" s="19">
        <v>5</v>
      </c>
      <c r="J35" s="140"/>
    </row>
    <row r="36" spans="1:10" ht="35.1" customHeight="1">
      <c r="A36" s="127"/>
      <c r="B36" s="130"/>
      <c r="C36" s="62" t="s">
        <v>107</v>
      </c>
      <c r="D36" s="72" t="s">
        <v>103</v>
      </c>
      <c r="E36" s="130"/>
      <c r="F36" s="107">
        <f t="shared" si="1"/>
        <v>20</v>
      </c>
      <c r="G36" s="19"/>
      <c r="H36" s="19"/>
      <c r="I36" s="19">
        <v>20</v>
      </c>
      <c r="J36" s="104"/>
    </row>
    <row r="37" spans="1:10" ht="46.5" customHeight="1">
      <c r="A37" s="127"/>
      <c r="B37" s="130"/>
      <c r="C37" s="61" t="s">
        <v>110</v>
      </c>
      <c r="D37" s="72" t="s">
        <v>103</v>
      </c>
      <c r="E37" s="130"/>
      <c r="F37" s="107">
        <f t="shared" si="1"/>
        <v>30</v>
      </c>
      <c r="G37" s="107"/>
      <c r="H37" s="107"/>
      <c r="I37" s="107">
        <v>30</v>
      </c>
      <c r="J37" s="104"/>
    </row>
    <row r="38" spans="1:10" ht="53.25" customHeight="1" thickBot="1">
      <c r="A38" s="128"/>
      <c r="B38" s="141"/>
      <c r="C38" s="120" t="s">
        <v>111</v>
      </c>
      <c r="D38" s="72" t="s">
        <v>112</v>
      </c>
      <c r="E38" s="141"/>
      <c r="F38" s="86">
        <f t="shared" si="1"/>
        <v>23.72</v>
      </c>
      <c r="G38" s="86"/>
      <c r="H38" s="86"/>
      <c r="I38" s="86">
        <v>23.72</v>
      </c>
      <c r="J38" s="104"/>
    </row>
    <row r="39" spans="1:10" ht="35.1" customHeight="1" thickBot="1">
      <c r="A39" s="27" t="s">
        <v>145</v>
      </c>
      <c r="B39" s="21"/>
      <c r="C39" s="63" t="s">
        <v>58</v>
      </c>
      <c r="D39" s="25"/>
      <c r="E39" s="26"/>
      <c r="F39" s="22">
        <f>SUM(F31:F38)</f>
        <v>193.72</v>
      </c>
      <c r="G39" s="22">
        <f>SUM(G31:G38)</f>
        <v>0</v>
      </c>
      <c r="H39" s="22">
        <f>SUM(H31:H38)</f>
        <v>0</v>
      </c>
      <c r="I39" s="22">
        <f>SUM(I30:I38)</f>
        <v>193.72</v>
      </c>
      <c r="J39" s="28"/>
    </row>
    <row r="40" spans="1:10" ht="35.1" customHeight="1">
      <c r="A40" s="132">
        <v>4</v>
      </c>
      <c r="B40" s="126" t="s">
        <v>69</v>
      </c>
      <c r="C40" s="60" t="s">
        <v>20</v>
      </c>
      <c r="D40" s="114"/>
      <c r="E40" s="138" t="s">
        <v>21</v>
      </c>
      <c r="F40" s="113"/>
      <c r="G40" s="29"/>
      <c r="H40" s="33"/>
      <c r="I40" s="106"/>
      <c r="J40" s="139"/>
    </row>
    <row r="41" spans="1:10" ht="35.1" customHeight="1">
      <c r="A41" s="133"/>
      <c r="B41" s="127"/>
      <c r="C41" s="61" t="s">
        <v>70</v>
      </c>
      <c r="D41" s="72" t="s">
        <v>115</v>
      </c>
      <c r="E41" s="130"/>
      <c r="F41" s="107">
        <f>G41+H41+I41</f>
        <v>25</v>
      </c>
      <c r="G41" s="30"/>
      <c r="H41" s="34"/>
      <c r="I41" s="107">
        <v>25</v>
      </c>
      <c r="J41" s="140"/>
    </row>
    <row r="42" spans="1:10" ht="35.1" customHeight="1">
      <c r="A42" s="133"/>
      <c r="B42" s="127"/>
      <c r="C42" s="61" t="s">
        <v>71</v>
      </c>
      <c r="D42" s="72" t="s">
        <v>119</v>
      </c>
      <c r="E42" s="130"/>
      <c r="F42" s="107">
        <f>G42+H42+I42</f>
        <v>25</v>
      </c>
      <c r="G42" s="30"/>
      <c r="H42" s="34"/>
      <c r="I42" s="107">
        <v>25</v>
      </c>
      <c r="J42" s="140"/>
    </row>
    <row r="43" spans="1:10" ht="51" customHeight="1">
      <c r="A43" s="133"/>
      <c r="B43" s="127"/>
      <c r="C43" s="61" t="s">
        <v>72</v>
      </c>
      <c r="D43" s="72" t="s">
        <v>119</v>
      </c>
      <c r="E43" s="130"/>
      <c r="F43" s="107">
        <f>G43+H43+I43</f>
        <v>20</v>
      </c>
      <c r="G43" s="30"/>
      <c r="H43" s="34"/>
      <c r="I43" s="107">
        <v>20</v>
      </c>
      <c r="J43" s="140"/>
    </row>
    <row r="44" spans="1:10" ht="51" customHeight="1">
      <c r="A44" s="133"/>
      <c r="B44" s="127"/>
      <c r="C44" s="61" t="s">
        <v>118</v>
      </c>
      <c r="D44" s="72" t="s">
        <v>119</v>
      </c>
      <c r="E44" s="130"/>
      <c r="F44" s="107">
        <f>G44+H44+I44</f>
        <v>5</v>
      </c>
      <c r="G44" s="30"/>
      <c r="H44" s="34"/>
      <c r="I44" s="107">
        <v>5</v>
      </c>
      <c r="J44" s="104"/>
    </row>
    <row r="45" spans="1:10" ht="32.25" thickBot="1">
      <c r="A45" s="134"/>
      <c r="B45" s="128"/>
      <c r="C45" s="121" t="s">
        <v>116</v>
      </c>
      <c r="D45" s="72" t="s">
        <v>117</v>
      </c>
      <c r="E45" s="141"/>
      <c r="F45" s="107">
        <f>G45+H45+I45</f>
        <v>33.933</v>
      </c>
      <c r="G45" s="30"/>
      <c r="H45" s="34"/>
      <c r="I45" s="107">
        <v>33.933</v>
      </c>
      <c r="J45" s="104"/>
    </row>
    <row r="46" spans="1:10" ht="35.1" customHeight="1" thickBot="1">
      <c r="A46" s="36"/>
      <c r="B46" s="27"/>
      <c r="C46" s="74" t="s">
        <v>58</v>
      </c>
      <c r="D46" s="85"/>
      <c r="E46" s="32"/>
      <c r="F46" s="75">
        <f>SUM(F41:F45)</f>
        <v>108.93299999999999</v>
      </c>
      <c r="G46" s="75">
        <f>SUM(G41:G45)</f>
        <v>0</v>
      </c>
      <c r="H46" s="75">
        <f>SUM(H41:H45)</f>
        <v>0</v>
      </c>
      <c r="I46" s="75">
        <f>SUM(I41:I45)</f>
        <v>108.93299999999999</v>
      </c>
      <c r="J46" s="23"/>
    </row>
    <row r="47" spans="1:10" ht="35.1" customHeight="1">
      <c r="A47" s="126">
        <v>5</v>
      </c>
      <c r="B47" s="138" t="s">
        <v>32</v>
      </c>
      <c r="C47" s="60" t="s">
        <v>20</v>
      </c>
      <c r="D47" s="114"/>
      <c r="E47" s="138" t="s">
        <v>21</v>
      </c>
      <c r="F47" s="113"/>
      <c r="G47" s="15"/>
      <c r="H47" s="33"/>
      <c r="I47" s="106"/>
      <c r="J47" s="139"/>
    </row>
    <row r="48" spans="1:10" ht="35.1" customHeight="1">
      <c r="A48" s="127"/>
      <c r="B48" s="130"/>
      <c r="C48" s="61" t="s">
        <v>74</v>
      </c>
      <c r="D48" s="72" t="s">
        <v>121</v>
      </c>
      <c r="E48" s="130"/>
      <c r="F48" s="107">
        <f t="shared" ref="F48:F52" si="2">G48+H48+I48</f>
        <v>30</v>
      </c>
      <c r="G48" s="17"/>
      <c r="H48" s="34"/>
      <c r="I48" s="107">
        <v>30</v>
      </c>
      <c r="J48" s="140"/>
    </row>
    <row r="49" spans="1:10" ht="35.1" customHeight="1">
      <c r="A49" s="127"/>
      <c r="B49" s="130"/>
      <c r="C49" s="61" t="s">
        <v>33</v>
      </c>
      <c r="D49" s="72" t="s">
        <v>121</v>
      </c>
      <c r="E49" s="130"/>
      <c r="F49" s="107">
        <f t="shared" si="2"/>
        <v>20</v>
      </c>
      <c r="G49" s="17"/>
      <c r="H49" s="34"/>
      <c r="I49" s="107">
        <v>20</v>
      </c>
      <c r="J49" s="140"/>
    </row>
    <row r="50" spans="1:10" ht="35.1" customHeight="1">
      <c r="A50" s="127"/>
      <c r="B50" s="130"/>
      <c r="C50" s="61" t="s">
        <v>73</v>
      </c>
      <c r="D50" s="72" t="s">
        <v>121</v>
      </c>
      <c r="E50" s="130"/>
      <c r="F50" s="107">
        <f t="shared" si="2"/>
        <v>20</v>
      </c>
      <c r="G50" s="17"/>
      <c r="H50" s="34"/>
      <c r="I50" s="107">
        <v>20</v>
      </c>
      <c r="J50" s="140"/>
    </row>
    <row r="51" spans="1:10" ht="35.1" customHeight="1">
      <c r="A51" s="127"/>
      <c r="B51" s="130"/>
      <c r="C51" s="62" t="s">
        <v>106</v>
      </c>
      <c r="D51" s="72" t="s">
        <v>121</v>
      </c>
      <c r="E51" s="130"/>
      <c r="F51" s="107">
        <f t="shared" si="2"/>
        <v>5</v>
      </c>
      <c r="G51" s="107"/>
      <c r="H51" s="34"/>
      <c r="I51" s="107">
        <v>5</v>
      </c>
      <c r="J51" s="140"/>
    </row>
    <row r="52" spans="1:10" ht="35.1" customHeight="1" thickBot="1">
      <c r="A52" s="127"/>
      <c r="B52" s="130"/>
      <c r="C52" s="61" t="s">
        <v>27</v>
      </c>
      <c r="D52" s="84" t="s">
        <v>103</v>
      </c>
      <c r="E52" s="130"/>
      <c r="F52" s="107">
        <f t="shared" si="2"/>
        <v>35</v>
      </c>
      <c r="G52" s="107"/>
      <c r="H52" s="34"/>
      <c r="I52" s="107">
        <v>35</v>
      </c>
      <c r="J52" s="140"/>
    </row>
    <row r="53" spans="1:10" ht="35.1" customHeight="1" thickBot="1">
      <c r="A53" s="124"/>
      <c r="B53" s="103"/>
      <c r="C53" s="63" t="s">
        <v>58</v>
      </c>
      <c r="D53" s="32"/>
      <c r="E53" s="32"/>
      <c r="F53" s="22">
        <f>SUM(F48:F52)</f>
        <v>110</v>
      </c>
      <c r="G53" s="22">
        <f>SUM(G48:G52)</f>
        <v>0</v>
      </c>
      <c r="H53" s="22">
        <f>SUM(H48:H52)</f>
        <v>0</v>
      </c>
      <c r="I53" s="117">
        <f>SUM(I48:I52)</f>
        <v>110</v>
      </c>
      <c r="J53" s="23"/>
    </row>
    <row r="54" spans="1:10" ht="35.1" customHeight="1">
      <c r="A54" s="153">
        <v>6</v>
      </c>
      <c r="B54" s="153" t="s">
        <v>76</v>
      </c>
      <c r="C54" s="64" t="s">
        <v>20</v>
      </c>
      <c r="D54" s="102"/>
      <c r="E54" s="138" t="s">
        <v>21</v>
      </c>
      <c r="F54" s="24"/>
      <c r="G54" s="37"/>
      <c r="H54" s="38"/>
      <c r="I54" s="24"/>
      <c r="J54" s="150"/>
    </row>
    <row r="55" spans="1:10" ht="35.1" customHeight="1">
      <c r="A55" s="153"/>
      <c r="B55" s="153"/>
      <c r="C55" s="61" t="s">
        <v>77</v>
      </c>
      <c r="D55" s="101" t="s">
        <v>122</v>
      </c>
      <c r="E55" s="130"/>
      <c r="F55" s="24">
        <f t="shared" ref="F55:F58" si="3">G55+H55+I55</f>
        <v>20</v>
      </c>
      <c r="G55" s="30"/>
      <c r="H55" s="34"/>
      <c r="I55" s="107">
        <v>20</v>
      </c>
      <c r="J55" s="151"/>
    </row>
    <row r="56" spans="1:10" ht="35.1" customHeight="1">
      <c r="A56" s="153"/>
      <c r="B56" s="153"/>
      <c r="C56" s="62" t="s">
        <v>75</v>
      </c>
      <c r="D56" s="101" t="s">
        <v>122</v>
      </c>
      <c r="E56" s="130"/>
      <c r="F56" s="86">
        <f t="shared" si="3"/>
        <v>40</v>
      </c>
      <c r="G56" s="31"/>
      <c r="H56" s="35"/>
      <c r="I56" s="19">
        <v>40</v>
      </c>
      <c r="J56" s="151"/>
    </row>
    <row r="57" spans="1:10" ht="35.1" customHeight="1">
      <c r="A57" s="153"/>
      <c r="B57" s="153"/>
      <c r="C57" s="61" t="s">
        <v>123</v>
      </c>
      <c r="D57" s="101" t="s">
        <v>122</v>
      </c>
      <c r="E57" s="130"/>
      <c r="F57" s="107">
        <f t="shared" si="3"/>
        <v>10</v>
      </c>
      <c r="G57" s="30"/>
      <c r="H57" s="34"/>
      <c r="I57" s="107">
        <v>10</v>
      </c>
      <c r="J57" s="152"/>
    </row>
    <row r="58" spans="1:10" ht="37.5" customHeight="1" thickBot="1">
      <c r="A58" s="153"/>
      <c r="B58" s="153"/>
      <c r="C58" s="61" t="s">
        <v>107</v>
      </c>
      <c r="D58" s="84" t="s">
        <v>103</v>
      </c>
      <c r="E58" s="130"/>
      <c r="F58" s="107">
        <f t="shared" si="3"/>
        <v>20</v>
      </c>
      <c r="G58" s="30"/>
      <c r="H58" s="34"/>
      <c r="I58" s="107">
        <v>20</v>
      </c>
      <c r="J58" s="152"/>
    </row>
    <row r="59" spans="1:10" ht="35.1" customHeight="1" thickBot="1">
      <c r="A59" s="100"/>
      <c r="B59" s="125"/>
      <c r="C59" s="89" t="s">
        <v>58</v>
      </c>
      <c r="D59" s="21"/>
      <c r="E59" s="32"/>
      <c r="F59" s="22">
        <f>SUM(F55:F58)</f>
        <v>90</v>
      </c>
      <c r="G59" s="22">
        <f>SUM(G55:G58)</f>
        <v>0</v>
      </c>
      <c r="H59" s="22">
        <f>SUM(H55:H58)</f>
        <v>0</v>
      </c>
      <c r="I59" s="22">
        <f>SUM(I55:I58)</f>
        <v>90</v>
      </c>
      <c r="J59" s="152"/>
    </row>
    <row r="60" spans="1:10" ht="35.1" customHeight="1">
      <c r="A60" s="126">
        <v>7</v>
      </c>
      <c r="B60" s="138" t="s">
        <v>28</v>
      </c>
      <c r="C60" s="60" t="s">
        <v>20</v>
      </c>
      <c r="D60" s="114"/>
      <c r="E60" s="138" t="s">
        <v>21</v>
      </c>
      <c r="F60" s="113"/>
      <c r="G60" s="29"/>
      <c r="H60" s="29"/>
      <c r="I60" s="106"/>
      <c r="J60" s="139"/>
    </row>
    <row r="61" spans="1:10" ht="35.1" customHeight="1">
      <c r="A61" s="127"/>
      <c r="B61" s="130"/>
      <c r="C61" s="61" t="s">
        <v>125</v>
      </c>
      <c r="D61" s="72" t="s">
        <v>124</v>
      </c>
      <c r="E61" s="130"/>
      <c r="F61" s="107">
        <f>G61+H61+I61</f>
        <v>5</v>
      </c>
      <c r="G61" s="30"/>
      <c r="H61" s="30"/>
      <c r="I61" s="107">
        <v>5</v>
      </c>
      <c r="J61" s="140"/>
    </row>
    <row r="62" spans="1:10" ht="35.1" customHeight="1">
      <c r="A62" s="127"/>
      <c r="B62" s="130"/>
      <c r="C62" s="61" t="s">
        <v>29</v>
      </c>
      <c r="D62" s="72" t="s">
        <v>124</v>
      </c>
      <c r="E62" s="130"/>
      <c r="F62" s="107">
        <f>G62+H62+I62</f>
        <v>25</v>
      </c>
      <c r="G62" s="30"/>
      <c r="H62" s="30"/>
      <c r="I62" s="107">
        <v>25</v>
      </c>
      <c r="J62" s="140"/>
    </row>
    <row r="63" spans="1:10" ht="35.1" customHeight="1">
      <c r="A63" s="127"/>
      <c r="B63" s="130"/>
      <c r="C63" s="62" t="s">
        <v>126</v>
      </c>
      <c r="D63" s="72" t="s">
        <v>124</v>
      </c>
      <c r="E63" s="130"/>
      <c r="F63" s="24">
        <f>G63+H63+I63</f>
        <v>5</v>
      </c>
      <c r="G63" s="31"/>
      <c r="H63" s="31"/>
      <c r="I63" s="19">
        <v>5</v>
      </c>
      <c r="J63" s="140"/>
    </row>
    <row r="64" spans="1:10" ht="35.1" customHeight="1">
      <c r="A64" s="127"/>
      <c r="B64" s="130"/>
      <c r="C64" s="62" t="s">
        <v>107</v>
      </c>
      <c r="D64" s="72" t="s">
        <v>103</v>
      </c>
      <c r="E64" s="130"/>
      <c r="F64" s="24">
        <f>G64+H64+I64</f>
        <v>20</v>
      </c>
      <c r="G64" s="31"/>
      <c r="H64" s="31"/>
      <c r="I64" s="19">
        <v>20</v>
      </c>
      <c r="J64" s="140"/>
    </row>
    <row r="65" spans="1:10" ht="35.1" customHeight="1" thickBot="1">
      <c r="A65" s="128"/>
      <c r="B65" s="141"/>
      <c r="C65" s="62" t="s">
        <v>127</v>
      </c>
      <c r="D65" s="72" t="s">
        <v>103</v>
      </c>
      <c r="E65" s="141"/>
      <c r="F65" s="24">
        <f>G65+H65+I65</f>
        <v>750</v>
      </c>
      <c r="G65" s="31"/>
      <c r="H65" s="31"/>
      <c r="I65" s="19">
        <v>750</v>
      </c>
      <c r="J65" s="149"/>
    </row>
    <row r="66" spans="1:10" ht="35.1" customHeight="1" thickBot="1">
      <c r="A66" s="20"/>
      <c r="B66" s="21"/>
      <c r="C66" s="63" t="s">
        <v>58</v>
      </c>
      <c r="D66" s="84"/>
      <c r="E66" s="32"/>
      <c r="F66" s="22">
        <f>SUM(F60:F65)</f>
        <v>805</v>
      </c>
      <c r="G66" s="22">
        <f>SUM(G60:G65)</f>
        <v>0</v>
      </c>
      <c r="H66" s="22">
        <f>SUM(H60:H65)</f>
        <v>0</v>
      </c>
      <c r="I66" s="22">
        <f>SUM(I60:I65)</f>
        <v>805</v>
      </c>
      <c r="J66" s="23"/>
    </row>
    <row r="67" spans="1:10" ht="35.1" customHeight="1">
      <c r="A67" s="126">
        <v>8</v>
      </c>
      <c r="B67" s="138" t="s">
        <v>30</v>
      </c>
      <c r="C67" s="60" t="s">
        <v>20</v>
      </c>
      <c r="D67" s="72"/>
      <c r="E67" s="138" t="s">
        <v>21</v>
      </c>
      <c r="F67" s="113"/>
      <c r="G67" s="29"/>
      <c r="H67" s="29"/>
      <c r="I67" s="106"/>
      <c r="J67" s="139"/>
    </row>
    <row r="68" spans="1:10" ht="35.1" customHeight="1">
      <c r="A68" s="127"/>
      <c r="B68" s="130"/>
      <c r="C68" s="61" t="s">
        <v>78</v>
      </c>
      <c r="D68" s="72" t="s">
        <v>128</v>
      </c>
      <c r="E68" s="130"/>
      <c r="F68" s="107">
        <f>G68+H68+I68</f>
        <v>5</v>
      </c>
      <c r="G68" s="30"/>
      <c r="H68" s="30"/>
      <c r="I68" s="107">
        <v>5</v>
      </c>
      <c r="J68" s="140"/>
    </row>
    <row r="69" spans="1:10" ht="35.1" customHeight="1">
      <c r="A69" s="127"/>
      <c r="B69" s="130"/>
      <c r="C69" s="61" t="s">
        <v>31</v>
      </c>
      <c r="D69" s="72" t="s">
        <v>128</v>
      </c>
      <c r="E69" s="130"/>
      <c r="F69" s="107">
        <f>G69+H69+I69</f>
        <v>10</v>
      </c>
      <c r="G69" s="30"/>
      <c r="H69" s="30"/>
      <c r="I69" s="107">
        <v>10</v>
      </c>
      <c r="J69" s="140"/>
    </row>
    <row r="70" spans="1:10" ht="35.1" customHeight="1">
      <c r="A70" s="127"/>
      <c r="B70" s="130"/>
      <c r="C70" s="122" t="s">
        <v>129</v>
      </c>
      <c r="D70" s="72" t="s">
        <v>128</v>
      </c>
      <c r="E70" s="130"/>
      <c r="F70" s="107">
        <f t="shared" ref="F70:F72" si="4">G70+H70+I70</f>
        <v>8.6560000000000006</v>
      </c>
      <c r="G70" s="115"/>
      <c r="H70" s="30"/>
      <c r="I70" s="107">
        <v>8.6560000000000006</v>
      </c>
      <c r="J70" s="140"/>
    </row>
    <row r="71" spans="1:10" ht="35.1" customHeight="1">
      <c r="A71" s="127"/>
      <c r="B71" s="130"/>
      <c r="C71" s="62" t="s">
        <v>130</v>
      </c>
      <c r="D71" s="72" t="s">
        <v>128</v>
      </c>
      <c r="E71" s="130"/>
      <c r="F71" s="107">
        <f t="shared" si="4"/>
        <v>10</v>
      </c>
      <c r="G71" s="90"/>
      <c r="H71" s="90"/>
      <c r="I71" s="107">
        <v>10</v>
      </c>
      <c r="J71" s="140"/>
    </row>
    <row r="72" spans="1:10" ht="35.1" customHeight="1">
      <c r="A72" s="127"/>
      <c r="B72" s="130"/>
      <c r="C72" s="62" t="s">
        <v>131</v>
      </c>
      <c r="D72" s="72" t="s">
        <v>128</v>
      </c>
      <c r="E72" s="130"/>
      <c r="F72" s="24">
        <f t="shared" si="4"/>
        <v>15</v>
      </c>
      <c r="G72" s="90"/>
      <c r="H72" s="116"/>
      <c r="I72" s="19">
        <v>15</v>
      </c>
      <c r="J72" s="140"/>
    </row>
    <row r="73" spans="1:10" ht="35.1" customHeight="1" thickBot="1">
      <c r="A73" s="127"/>
      <c r="B73" s="130"/>
      <c r="C73" s="62" t="s">
        <v>107</v>
      </c>
      <c r="D73" s="72" t="s">
        <v>103</v>
      </c>
      <c r="E73" s="130"/>
      <c r="F73" s="24">
        <f>G73+H73+I73</f>
        <v>20</v>
      </c>
      <c r="G73" s="31"/>
      <c r="H73" s="31"/>
      <c r="I73" s="19">
        <v>20</v>
      </c>
      <c r="J73" s="140"/>
    </row>
    <row r="74" spans="1:10" ht="35.1" customHeight="1" thickBot="1">
      <c r="A74" s="20"/>
      <c r="B74" s="21"/>
      <c r="C74" s="63" t="s">
        <v>58</v>
      </c>
      <c r="D74" s="85"/>
      <c r="E74" s="32"/>
      <c r="F74" s="22">
        <f>SUM(F67:F73)</f>
        <v>68.656000000000006</v>
      </c>
      <c r="G74" s="22">
        <f>SUM(G67:G73)</f>
        <v>0</v>
      </c>
      <c r="H74" s="22">
        <f>SUM(H67:H73)</f>
        <v>0</v>
      </c>
      <c r="I74" s="22">
        <f>SUM(I67:I73)</f>
        <v>68.656000000000006</v>
      </c>
      <c r="J74" s="23"/>
    </row>
    <row r="75" spans="1:10" ht="35.1" customHeight="1">
      <c r="A75" s="126">
        <v>9</v>
      </c>
      <c r="B75" s="138" t="s">
        <v>34</v>
      </c>
      <c r="C75" s="60" t="s">
        <v>20</v>
      </c>
      <c r="D75" s="114"/>
      <c r="E75" s="138" t="s">
        <v>21</v>
      </c>
      <c r="F75" s="113"/>
      <c r="G75" s="15"/>
      <c r="H75" s="33"/>
      <c r="I75" s="106"/>
      <c r="J75" s="139"/>
    </row>
    <row r="76" spans="1:10" ht="35.1" customHeight="1">
      <c r="A76" s="127"/>
      <c r="B76" s="130"/>
      <c r="C76" s="61" t="s">
        <v>92</v>
      </c>
      <c r="D76" s="72" t="s">
        <v>132</v>
      </c>
      <c r="E76" s="130"/>
      <c r="F76" s="107">
        <f>G76+H76+I76</f>
        <v>7</v>
      </c>
      <c r="G76" s="17"/>
      <c r="H76" s="34"/>
      <c r="I76" s="107">
        <v>7</v>
      </c>
      <c r="J76" s="140"/>
    </row>
    <row r="77" spans="1:10" ht="35.1" customHeight="1">
      <c r="A77" s="127"/>
      <c r="B77" s="130"/>
      <c r="C77" s="61" t="s">
        <v>106</v>
      </c>
      <c r="D77" s="72" t="s">
        <v>132</v>
      </c>
      <c r="E77" s="130"/>
      <c r="F77" s="107">
        <f>G77+H77+I77</f>
        <v>5</v>
      </c>
      <c r="G77" s="17"/>
      <c r="H77" s="34"/>
      <c r="I77" s="107">
        <v>5</v>
      </c>
      <c r="J77" s="140"/>
    </row>
    <row r="78" spans="1:10" ht="35.1" customHeight="1">
      <c r="A78" s="127"/>
      <c r="B78" s="130"/>
      <c r="C78" s="61" t="s">
        <v>93</v>
      </c>
      <c r="D78" s="72" t="s">
        <v>132</v>
      </c>
      <c r="E78" s="130"/>
      <c r="F78" s="107">
        <f>G78+H78+I78</f>
        <v>10</v>
      </c>
      <c r="G78" s="17"/>
      <c r="H78" s="34"/>
      <c r="I78" s="107">
        <v>10</v>
      </c>
      <c r="J78" s="140"/>
    </row>
    <row r="79" spans="1:10" ht="35.1" customHeight="1" thickBot="1">
      <c r="A79" s="127"/>
      <c r="B79" s="130"/>
      <c r="C79" s="61" t="s">
        <v>133</v>
      </c>
      <c r="D79" s="72" t="s">
        <v>103</v>
      </c>
      <c r="E79" s="130"/>
      <c r="F79" s="24">
        <f>G79+H79+I79</f>
        <v>20</v>
      </c>
      <c r="G79" s="19"/>
      <c r="H79" s="35"/>
      <c r="I79" s="19">
        <v>20</v>
      </c>
      <c r="J79" s="140"/>
    </row>
    <row r="80" spans="1:10" ht="35.1" customHeight="1" thickBot="1">
      <c r="A80" s="20"/>
      <c r="B80" s="21"/>
      <c r="C80" s="63" t="s">
        <v>58</v>
      </c>
      <c r="D80" s="32"/>
      <c r="E80" s="32"/>
      <c r="F80" s="22">
        <f>SUM(F75:F79)</f>
        <v>42</v>
      </c>
      <c r="G80" s="22">
        <f>SUM(G75:G79)</f>
        <v>0</v>
      </c>
      <c r="H80" s="22">
        <f>SUM(H75:H79)</f>
        <v>0</v>
      </c>
      <c r="I80" s="22">
        <f>SUM(I75:I79)</f>
        <v>42</v>
      </c>
      <c r="J80" s="23"/>
    </row>
    <row r="81" spans="1:10" ht="35.1" customHeight="1">
      <c r="A81" s="126">
        <v>10</v>
      </c>
      <c r="B81" s="138" t="s">
        <v>35</v>
      </c>
      <c r="C81" s="60" t="s">
        <v>20</v>
      </c>
      <c r="D81" s="114"/>
      <c r="E81" s="138" t="s">
        <v>21</v>
      </c>
      <c r="F81" s="113"/>
      <c r="G81" s="29"/>
      <c r="H81" s="33"/>
      <c r="I81" s="106"/>
      <c r="J81" s="139"/>
    </row>
    <row r="82" spans="1:10" ht="35.1" customHeight="1">
      <c r="A82" s="127"/>
      <c r="B82" s="130"/>
      <c r="C82" s="61" t="s">
        <v>133</v>
      </c>
      <c r="D82" s="72" t="s">
        <v>103</v>
      </c>
      <c r="E82" s="130"/>
      <c r="F82" s="107">
        <f>G82+H82+I82</f>
        <v>20</v>
      </c>
      <c r="G82" s="37"/>
      <c r="H82" s="38"/>
      <c r="I82" s="24">
        <v>20</v>
      </c>
      <c r="J82" s="140"/>
    </row>
    <row r="83" spans="1:10" ht="35.1" customHeight="1">
      <c r="A83" s="127"/>
      <c r="B83" s="130"/>
      <c r="C83" s="61" t="s">
        <v>94</v>
      </c>
      <c r="D83" s="72" t="s">
        <v>134</v>
      </c>
      <c r="E83" s="130"/>
      <c r="F83" s="107">
        <f>G83+H83+I83</f>
        <v>7</v>
      </c>
      <c r="G83" s="30"/>
      <c r="H83" s="34"/>
      <c r="I83" s="107">
        <v>7</v>
      </c>
      <c r="J83" s="140"/>
    </row>
    <row r="84" spans="1:10" ht="35.1" customHeight="1">
      <c r="A84" s="127"/>
      <c r="B84" s="130"/>
      <c r="C84" s="62" t="s">
        <v>135</v>
      </c>
      <c r="D84" s="72" t="s">
        <v>134</v>
      </c>
      <c r="E84" s="130"/>
      <c r="F84" s="107">
        <f>G84+H84+I84</f>
        <v>5</v>
      </c>
      <c r="G84" s="31"/>
      <c r="H84" s="35"/>
      <c r="I84" s="19">
        <v>5</v>
      </c>
      <c r="J84" s="140"/>
    </row>
    <row r="85" spans="1:10" ht="35.1" customHeight="1" thickBot="1">
      <c r="A85" s="127"/>
      <c r="B85" s="141"/>
      <c r="C85" s="62" t="s">
        <v>79</v>
      </c>
      <c r="D85" s="85" t="s">
        <v>134</v>
      </c>
      <c r="E85" s="130"/>
      <c r="F85" s="107">
        <f>G85+H85+I85</f>
        <v>10</v>
      </c>
      <c r="G85" s="31"/>
      <c r="H85" s="35"/>
      <c r="I85" s="19">
        <v>10</v>
      </c>
      <c r="J85" s="140"/>
    </row>
    <row r="86" spans="1:10" ht="35.1" customHeight="1" thickBot="1">
      <c r="A86" s="20"/>
      <c r="B86" s="21"/>
      <c r="C86" s="63" t="s">
        <v>58</v>
      </c>
      <c r="D86" s="32"/>
      <c r="E86" s="32"/>
      <c r="F86" s="22">
        <f>SUM(F82:F85)</f>
        <v>42</v>
      </c>
      <c r="G86" s="22">
        <f>SUM(G82:G85)</f>
        <v>0</v>
      </c>
      <c r="H86" s="22">
        <f>SUM(H82:H85)</f>
        <v>0</v>
      </c>
      <c r="I86" s="22">
        <f>SUM(I81:I85)</f>
        <v>42</v>
      </c>
      <c r="J86" s="23"/>
    </row>
    <row r="87" spans="1:10" ht="35.1" customHeight="1" thickBot="1">
      <c r="A87" s="39"/>
      <c r="B87" s="55"/>
      <c r="C87" s="65" t="s">
        <v>36</v>
      </c>
      <c r="D87" s="40"/>
      <c r="E87" s="40"/>
      <c r="F87" s="41">
        <f>F59+F86+F80+F46+F53+F74+F66+F39+F29+F20</f>
        <v>1744.3920000000001</v>
      </c>
      <c r="G87" s="41">
        <f>G59+G86+G80+G46+G53+G74+G66+G39+G29+G20</f>
        <v>0</v>
      </c>
      <c r="H87" s="41">
        <f>H59+H86+H80+H46+H53+H74+H66+H39+H29+H20</f>
        <v>0</v>
      </c>
      <c r="I87" s="41">
        <f>I59+I86+I80+I46+I53+I74+I66+I39+I29+I20</f>
        <v>1744.3920000000001</v>
      </c>
      <c r="J87" s="42"/>
    </row>
    <row r="88" spans="1:10" ht="27" customHeight="1">
      <c r="A88" s="135" t="s">
        <v>37</v>
      </c>
      <c r="B88" s="136"/>
      <c r="C88" s="136"/>
      <c r="D88" s="136"/>
      <c r="E88" s="136"/>
      <c r="F88" s="136"/>
      <c r="G88" s="136"/>
      <c r="H88" s="136"/>
      <c r="I88" s="136"/>
      <c r="J88" s="137"/>
    </row>
    <row r="89" spans="1:10" ht="36.75" customHeight="1">
      <c r="A89" s="129">
        <v>1</v>
      </c>
      <c r="B89" s="153" t="s">
        <v>87</v>
      </c>
      <c r="C89" s="61" t="s">
        <v>81</v>
      </c>
      <c r="D89" s="72" t="s">
        <v>138</v>
      </c>
      <c r="E89" s="129" t="s">
        <v>21</v>
      </c>
      <c r="F89" s="107">
        <f t="shared" ref="F89:F93" si="5">G89+H89+I89</f>
        <v>5</v>
      </c>
      <c r="G89" s="107"/>
      <c r="H89" s="34"/>
      <c r="I89" s="107">
        <v>5</v>
      </c>
      <c r="J89" s="83"/>
    </row>
    <row r="90" spans="1:10" ht="35.1" customHeight="1">
      <c r="A90" s="130"/>
      <c r="B90" s="153"/>
      <c r="C90" s="61" t="s">
        <v>83</v>
      </c>
      <c r="D90" s="72" t="s">
        <v>138</v>
      </c>
      <c r="E90" s="130"/>
      <c r="F90" s="107">
        <f t="shared" si="5"/>
        <v>10</v>
      </c>
      <c r="G90" s="107"/>
      <c r="H90" s="34"/>
      <c r="I90" s="107">
        <v>10</v>
      </c>
      <c r="J90" s="83"/>
    </row>
    <row r="91" spans="1:10" ht="35.1" customHeight="1">
      <c r="A91" s="131"/>
      <c r="B91" s="153"/>
      <c r="C91" s="61" t="s">
        <v>139</v>
      </c>
      <c r="D91" s="72" t="s">
        <v>138</v>
      </c>
      <c r="E91" s="130"/>
      <c r="F91" s="107">
        <f t="shared" si="5"/>
        <v>48.75</v>
      </c>
      <c r="G91" s="107"/>
      <c r="H91" s="34"/>
      <c r="I91" s="107">
        <v>48.75</v>
      </c>
      <c r="J91" s="83"/>
    </row>
    <row r="92" spans="1:10" ht="35.1" customHeight="1">
      <c r="A92" s="129">
        <v>2</v>
      </c>
      <c r="B92" s="153" t="s">
        <v>86</v>
      </c>
      <c r="C92" s="61" t="s">
        <v>82</v>
      </c>
      <c r="D92" s="72" t="s">
        <v>140</v>
      </c>
      <c r="E92" s="130"/>
      <c r="F92" s="107">
        <f t="shared" si="5"/>
        <v>5</v>
      </c>
      <c r="G92" s="107"/>
      <c r="H92" s="34"/>
      <c r="I92" s="107">
        <v>5</v>
      </c>
      <c r="J92" s="83"/>
    </row>
    <row r="93" spans="1:10" ht="35.1" customHeight="1">
      <c r="A93" s="130"/>
      <c r="B93" s="153"/>
      <c r="C93" s="61" t="s">
        <v>84</v>
      </c>
      <c r="D93" s="72" t="s">
        <v>140</v>
      </c>
      <c r="E93" s="130"/>
      <c r="F93" s="107">
        <f t="shared" si="5"/>
        <v>10</v>
      </c>
      <c r="G93" s="107"/>
      <c r="H93" s="34"/>
      <c r="I93" s="107">
        <v>10</v>
      </c>
      <c r="J93" s="83"/>
    </row>
    <row r="94" spans="1:10" ht="35.1" customHeight="1">
      <c r="A94" s="129">
        <v>3</v>
      </c>
      <c r="B94" s="153" t="s">
        <v>85</v>
      </c>
      <c r="C94" s="61" t="s">
        <v>82</v>
      </c>
      <c r="D94" s="72" t="s">
        <v>141</v>
      </c>
      <c r="E94" s="130"/>
      <c r="F94" s="107">
        <f t="shared" ref="F94:F100" si="6">G94+H94+I94</f>
        <v>5</v>
      </c>
      <c r="G94" s="107"/>
      <c r="H94" s="34"/>
      <c r="I94" s="107">
        <v>5</v>
      </c>
      <c r="J94" s="83"/>
    </row>
    <row r="95" spans="1:10" ht="35.1" customHeight="1">
      <c r="A95" s="131"/>
      <c r="B95" s="153"/>
      <c r="C95" s="61" t="s">
        <v>88</v>
      </c>
      <c r="D95" s="72" t="s">
        <v>141</v>
      </c>
      <c r="E95" s="130"/>
      <c r="F95" s="107">
        <f t="shared" si="6"/>
        <v>10</v>
      </c>
      <c r="G95" s="107"/>
      <c r="H95" s="34"/>
      <c r="I95" s="107">
        <v>10</v>
      </c>
      <c r="J95" s="83"/>
    </row>
    <row r="96" spans="1:10" ht="35.1" customHeight="1">
      <c r="A96" s="129">
        <v>4</v>
      </c>
      <c r="B96" s="129" t="s">
        <v>89</v>
      </c>
      <c r="C96" s="61" t="s">
        <v>82</v>
      </c>
      <c r="D96" s="72" t="s">
        <v>142</v>
      </c>
      <c r="E96" s="130"/>
      <c r="F96" s="107">
        <f t="shared" si="6"/>
        <v>5</v>
      </c>
      <c r="G96" s="107"/>
      <c r="H96" s="34"/>
      <c r="I96" s="107">
        <v>5</v>
      </c>
      <c r="J96" s="83"/>
    </row>
    <row r="97" spans="1:12" ht="35.1" customHeight="1">
      <c r="A97" s="130"/>
      <c r="B97" s="130"/>
      <c r="C97" s="61" t="s">
        <v>90</v>
      </c>
      <c r="D97" s="72" t="s">
        <v>142</v>
      </c>
      <c r="E97" s="130"/>
      <c r="F97" s="107">
        <f t="shared" si="6"/>
        <v>5</v>
      </c>
      <c r="G97" s="107"/>
      <c r="H97" s="34"/>
      <c r="I97" s="107">
        <v>5</v>
      </c>
      <c r="J97" s="83"/>
    </row>
    <row r="98" spans="1:12" ht="35.1" customHeight="1">
      <c r="A98" s="163">
        <v>5</v>
      </c>
      <c r="B98" s="153" t="s">
        <v>97</v>
      </c>
      <c r="C98" s="61" t="s">
        <v>38</v>
      </c>
      <c r="D98" s="87" t="s">
        <v>136</v>
      </c>
      <c r="E98" s="184"/>
      <c r="F98" s="107">
        <f t="shared" si="6"/>
        <v>5</v>
      </c>
      <c r="G98" s="30"/>
      <c r="H98" s="30"/>
      <c r="I98" s="107">
        <v>5</v>
      </c>
      <c r="J98" s="92"/>
    </row>
    <row r="99" spans="1:12" ht="35.1" customHeight="1">
      <c r="A99" s="147"/>
      <c r="B99" s="129"/>
      <c r="C99" s="62" t="s">
        <v>137</v>
      </c>
      <c r="D99" s="87" t="s">
        <v>103</v>
      </c>
      <c r="E99" s="184"/>
      <c r="F99" s="107">
        <f t="shared" si="6"/>
        <v>77</v>
      </c>
      <c r="G99" s="30"/>
      <c r="H99" s="30"/>
      <c r="I99" s="107">
        <v>77</v>
      </c>
      <c r="J99" s="92"/>
    </row>
    <row r="100" spans="1:12" ht="35.1" customHeight="1" thickBot="1">
      <c r="A100" s="147"/>
      <c r="B100" s="129"/>
      <c r="C100" s="62" t="s">
        <v>80</v>
      </c>
      <c r="D100" s="87" t="s">
        <v>136</v>
      </c>
      <c r="E100" s="185"/>
      <c r="F100" s="19">
        <f t="shared" si="6"/>
        <v>5</v>
      </c>
      <c r="G100" s="88"/>
      <c r="H100" s="88"/>
      <c r="I100" s="107">
        <v>5</v>
      </c>
      <c r="J100" s="91"/>
    </row>
    <row r="101" spans="1:12" ht="35.1" customHeight="1" thickBot="1">
      <c r="A101" s="43"/>
      <c r="B101" s="44"/>
      <c r="C101" s="67" t="s">
        <v>39</v>
      </c>
      <c r="D101" s="44"/>
      <c r="E101" s="44"/>
      <c r="F101" s="45">
        <f>SUM(F89:F100)</f>
        <v>190.75</v>
      </c>
      <c r="G101" s="45">
        <f>SUM(G89:G100)</f>
        <v>0</v>
      </c>
      <c r="H101" s="45">
        <f>SUM(H89:H100)</f>
        <v>0</v>
      </c>
      <c r="I101" s="96">
        <f>SUM(I89:I100)</f>
        <v>190.75</v>
      </c>
      <c r="J101" s="46"/>
    </row>
    <row r="102" spans="1:12" ht="35.1" customHeight="1" thickBot="1">
      <c r="A102" s="143" t="s">
        <v>40</v>
      </c>
      <c r="B102" s="143"/>
      <c r="C102" s="143"/>
      <c r="D102" s="143"/>
      <c r="E102" s="143"/>
      <c r="F102" s="143"/>
      <c r="G102" s="143"/>
      <c r="H102" s="143"/>
      <c r="I102" s="143"/>
      <c r="J102" s="143"/>
    </row>
    <row r="103" spans="1:12" ht="35.1" customHeight="1">
      <c r="A103" s="126">
        <v>1</v>
      </c>
      <c r="B103" s="138" t="s">
        <v>41</v>
      </c>
      <c r="C103" s="179" t="s">
        <v>143</v>
      </c>
      <c r="D103" s="181" t="s">
        <v>119</v>
      </c>
      <c r="E103" s="138" t="s">
        <v>98</v>
      </c>
      <c r="F103" s="177">
        <f>G104+H104+I103</f>
        <v>24.87</v>
      </c>
      <c r="G103" s="177"/>
      <c r="H103" s="177"/>
      <c r="I103" s="177">
        <v>24.87</v>
      </c>
      <c r="J103" s="175"/>
    </row>
    <row r="104" spans="1:12" ht="35.1" customHeight="1" thickBot="1">
      <c r="A104" s="128"/>
      <c r="B104" s="141"/>
      <c r="C104" s="180"/>
      <c r="D104" s="182"/>
      <c r="E104" s="141"/>
      <c r="F104" s="178"/>
      <c r="G104" s="178"/>
      <c r="H104" s="183"/>
      <c r="I104" s="178"/>
      <c r="J104" s="176"/>
    </row>
    <row r="105" spans="1:12" ht="35.1" customHeight="1" thickBot="1">
      <c r="A105" s="94"/>
      <c r="B105" s="93"/>
      <c r="C105" s="95" t="s">
        <v>59</v>
      </c>
      <c r="D105" s="93"/>
      <c r="E105" s="93"/>
      <c r="F105" s="96">
        <f>F103</f>
        <v>24.87</v>
      </c>
      <c r="G105" s="96">
        <f>G104</f>
        <v>0</v>
      </c>
      <c r="H105" s="96">
        <f>H104</f>
        <v>0</v>
      </c>
      <c r="I105" s="96">
        <f>I103</f>
        <v>24.87</v>
      </c>
      <c r="J105" s="97"/>
    </row>
    <row r="106" spans="1:12" ht="19.5" thickBot="1">
      <c r="A106" s="143" t="s">
        <v>42</v>
      </c>
      <c r="B106" s="143"/>
      <c r="C106" s="143"/>
      <c r="D106" s="143"/>
      <c r="E106" s="143"/>
      <c r="F106" s="143"/>
      <c r="G106" s="143"/>
      <c r="H106" s="143"/>
      <c r="I106" s="143"/>
      <c r="J106" s="143"/>
    </row>
    <row r="107" spans="1:12" ht="35.1" customHeight="1">
      <c r="A107" s="161">
        <v>1</v>
      </c>
      <c r="B107" s="138" t="s">
        <v>43</v>
      </c>
      <c r="C107" s="144" t="s">
        <v>44</v>
      </c>
      <c r="D107" s="164" t="s">
        <v>144</v>
      </c>
      <c r="E107" s="111" t="s">
        <v>45</v>
      </c>
      <c r="F107" s="107">
        <v>8.5</v>
      </c>
      <c r="G107" s="29"/>
      <c r="H107" s="29"/>
      <c r="I107" s="106">
        <v>8.5</v>
      </c>
      <c r="J107" s="165" t="s">
        <v>46</v>
      </c>
    </row>
    <row r="108" spans="1:12" ht="35.1" customHeight="1">
      <c r="A108" s="162"/>
      <c r="B108" s="130"/>
      <c r="C108" s="145"/>
      <c r="D108" s="131"/>
      <c r="E108" s="102" t="s">
        <v>99</v>
      </c>
      <c r="F108" s="107">
        <v>30</v>
      </c>
      <c r="G108" s="37"/>
      <c r="H108" s="37"/>
      <c r="I108" s="24">
        <v>30</v>
      </c>
      <c r="J108" s="166"/>
      <c r="L108" s="7">
        <v>8</v>
      </c>
    </row>
    <row r="109" spans="1:12" ht="35.1" customHeight="1">
      <c r="A109" s="163"/>
      <c r="B109" s="130"/>
      <c r="C109" s="145"/>
      <c r="D109" s="153"/>
      <c r="E109" s="47" t="s">
        <v>47</v>
      </c>
      <c r="F109" s="107">
        <v>600.37400000000002</v>
      </c>
      <c r="G109" s="30"/>
      <c r="H109" s="30"/>
      <c r="I109" s="107">
        <v>600.37400000000002</v>
      </c>
      <c r="J109" s="166"/>
    </row>
    <row r="110" spans="1:12" ht="35.1" customHeight="1">
      <c r="A110" s="163"/>
      <c r="B110" s="131"/>
      <c r="C110" s="145"/>
      <c r="D110" s="153"/>
      <c r="E110" s="112" t="s">
        <v>48</v>
      </c>
      <c r="F110" s="107">
        <v>390</v>
      </c>
      <c r="G110" s="30"/>
      <c r="H110" s="30"/>
      <c r="I110" s="107">
        <v>390</v>
      </c>
      <c r="J110" s="166"/>
    </row>
    <row r="111" spans="1:12" ht="52.5" customHeight="1">
      <c r="A111" s="110">
        <v>2</v>
      </c>
      <c r="B111" s="112" t="s">
        <v>66</v>
      </c>
      <c r="C111" s="68" t="s">
        <v>44</v>
      </c>
      <c r="D111" s="112" t="s">
        <v>144</v>
      </c>
      <c r="E111" s="112" t="s">
        <v>64</v>
      </c>
      <c r="F111" s="107">
        <v>30</v>
      </c>
      <c r="G111" s="107"/>
      <c r="H111" s="107">
        <v>30</v>
      </c>
      <c r="I111" s="107"/>
      <c r="J111" s="108"/>
    </row>
    <row r="112" spans="1:12" ht="52.5" customHeight="1" thickBot="1">
      <c r="A112" s="81">
        <v>3</v>
      </c>
      <c r="B112" s="82" t="s">
        <v>67</v>
      </c>
      <c r="C112" s="69" t="s">
        <v>44</v>
      </c>
      <c r="D112" s="112" t="s">
        <v>144</v>
      </c>
      <c r="E112" s="82" t="s">
        <v>65</v>
      </c>
      <c r="F112" s="24">
        <f>G112+H112+I112</f>
        <v>15</v>
      </c>
      <c r="G112" s="80"/>
      <c r="H112" s="80">
        <v>15</v>
      </c>
      <c r="I112" s="80"/>
      <c r="J112" s="57"/>
    </row>
    <row r="113" spans="1:10" ht="35.1" customHeight="1" thickBot="1">
      <c r="A113" s="43"/>
      <c r="B113" s="44"/>
      <c r="C113" s="70" t="s">
        <v>49</v>
      </c>
      <c r="D113" s="44"/>
      <c r="E113" s="44"/>
      <c r="F113" s="45">
        <v>1073.874</v>
      </c>
      <c r="G113" s="45">
        <f>G112+G111+G110+G109+G107</f>
        <v>0</v>
      </c>
      <c r="H113" s="45">
        <f>H112+H111+H110+H109+H107</f>
        <v>45</v>
      </c>
      <c r="I113" s="45">
        <v>1028.874</v>
      </c>
      <c r="J113" s="48"/>
    </row>
    <row r="114" spans="1:10" ht="35.1" customHeight="1" thickBot="1">
      <c r="A114" s="169" t="s">
        <v>60</v>
      </c>
      <c r="B114" s="169"/>
      <c r="C114" s="169"/>
      <c r="D114" s="169"/>
      <c r="E114" s="169"/>
      <c r="F114" s="169"/>
      <c r="G114" s="169"/>
      <c r="H114" s="169"/>
      <c r="I114" s="169"/>
      <c r="J114" s="169"/>
    </row>
    <row r="115" spans="1:10" ht="46.5" customHeight="1">
      <c r="A115" s="109">
        <v>1</v>
      </c>
      <c r="B115" s="111" t="s">
        <v>50</v>
      </c>
      <c r="C115" s="60"/>
      <c r="D115" s="112" t="s">
        <v>144</v>
      </c>
      <c r="E115" s="111" t="s">
        <v>51</v>
      </c>
      <c r="F115" s="15">
        <f>G115+H115+I115</f>
        <v>27</v>
      </c>
      <c r="G115" s="15">
        <v>27</v>
      </c>
      <c r="H115" s="15"/>
      <c r="I115" s="106"/>
      <c r="J115" s="49" t="s">
        <v>46</v>
      </c>
    </row>
    <row r="116" spans="1:10" ht="48" thickBot="1">
      <c r="A116" s="81">
        <v>2</v>
      </c>
      <c r="B116" s="82" t="s">
        <v>52</v>
      </c>
      <c r="C116" s="66"/>
      <c r="D116" s="112" t="s">
        <v>144</v>
      </c>
      <c r="E116" s="82" t="s">
        <v>53</v>
      </c>
      <c r="F116" s="75">
        <v>304.59500000000003</v>
      </c>
      <c r="G116" s="123">
        <v>304.59500000000003</v>
      </c>
      <c r="H116" s="80"/>
      <c r="I116" s="80"/>
      <c r="J116" s="98" t="s">
        <v>46</v>
      </c>
    </row>
    <row r="117" spans="1:10" ht="35.1" customHeight="1" thickBot="1">
      <c r="A117" s="50"/>
      <c r="B117" s="55"/>
      <c r="C117" s="167" t="s">
        <v>54</v>
      </c>
      <c r="D117" s="168"/>
      <c r="E117" s="51"/>
      <c r="F117" s="45">
        <f>F116+F115</f>
        <v>331.59500000000003</v>
      </c>
      <c r="G117" s="45">
        <f>G116+G115</f>
        <v>331.59500000000003</v>
      </c>
      <c r="H117" s="45">
        <f>H116+H115</f>
        <v>0</v>
      </c>
      <c r="I117" s="45">
        <f>I116+I115</f>
        <v>0</v>
      </c>
      <c r="J117" s="52"/>
    </row>
    <row r="118" spans="1:10" ht="35.1" customHeight="1">
      <c r="A118" s="135"/>
      <c r="B118" s="172" t="s">
        <v>55</v>
      </c>
      <c r="C118" s="173"/>
      <c r="D118" s="173"/>
      <c r="E118" s="174"/>
      <c r="F118" s="53">
        <f>F117+F113+F105+F101+F87</f>
        <v>3365.4809999999998</v>
      </c>
      <c r="G118" s="53">
        <f>G117+G113+G105+G101+G87</f>
        <v>331.59500000000003</v>
      </c>
      <c r="H118" s="53">
        <f>H117+H113+H105+H101+H87</f>
        <v>45</v>
      </c>
      <c r="I118" s="53">
        <f>I117+I113+I105+I101+I87</f>
        <v>2988.886</v>
      </c>
      <c r="J118" s="154"/>
    </row>
    <row r="119" spans="1:10" ht="35.1" customHeight="1">
      <c r="A119" s="170"/>
      <c r="B119" s="157" t="s">
        <v>56</v>
      </c>
      <c r="C119" s="157"/>
      <c r="D119" s="157"/>
      <c r="E119" s="157"/>
      <c r="F119" s="17">
        <f>F118-F120</f>
        <v>3033.8859999999995</v>
      </c>
      <c r="G119" s="17">
        <f>G118-G120</f>
        <v>0</v>
      </c>
      <c r="H119" s="17">
        <f>H118-H120</f>
        <v>45</v>
      </c>
      <c r="I119" s="17">
        <f>I118-I120</f>
        <v>2988.886</v>
      </c>
      <c r="J119" s="155"/>
    </row>
    <row r="120" spans="1:10" ht="35.1" customHeight="1" thickBot="1">
      <c r="A120" s="171"/>
      <c r="B120" s="158" t="s">
        <v>57</v>
      </c>
      <c r="C120" s="159"/>
      <c r="D120" s="159"/>
      <c r="E120" s="160"/>
      <c r="F120" s="54">
        <f>F117</f>
        <v>331.59500000000003</v>
      </c>
      <c r="G120" s="54">
        <f>G117</f>
        <v>331.59500000000003</v>
      </c>
      <c r="H120" s="54">
        <f>H117</f>
        <v>0</v>
      </c>
      <c r="I120" s="54">
        <f>I117</f>
        <v>0</v>
      </c>
      <c r="J120" s="156"/>
    </row>
  </sheetData>
  <mergeCells count="87">
    <mergeCell ref="E89:E100"/>
    <mergeCell ref="A98:A100"/>
    <mergeCell ref="B98:B100"/>
    <mergeCell ref="B89:B91"/>
    <mergeCell ref="B92:B93"/>
    <mergeCell ref="B94:B95"/>
    <mergeCell ref="B96:B97"/>
    <mergeCell ref="A102:J102"/>
    <mergeCell ref="A103:A104"/>
    <mergeCell ref="B103:B104"/>
    <mergeCell ref="E103:E104"/>
    <mergeCell ref="J103:J104"/>
    <mergeCell ref="I103:I104"/>
    <mergeCell ref="C103:C104"/>
    <mergeCell ref="D103:D104"/>
    <mergeCell ref="F103:F104"/>
    <mergeCell ref="G103:G104"/>
    <mergeCell ref="H103:H104"/>
    <mergeCell ref="J118:J120"/>
    <mergeCell ref="B119:E119"/>
    <mergeCell ref="B120:E120"/>
    <mergeCell ref="A107:A110"/>
    <mergeCell ref="B107:B110"/>
    <mergeCell ref="C107:C110"/>
    <mergeCell ref="D107:D110"/>
    <mergeCell ref="J107:J110"/>
    <mergeCell ref="C117:D117"/>
    <mergeCell ref="A114:J114"/>
    <mergeCell ref="A118:A120"/>
    <mergeCell ref="B118:E118"/>
    <mergeCell ref="J54:J59"/>
    <mergeCell ref="B54:B58"/>
    <mergeCell ref="A54:A58"/>
    <mergeCell ref="E54:E58"/>
    <mergeCell ref="J67:J73"/>
    <mergeCell ref="B60:B65"/>
    <mergeCell ref="A60:A65"/>
    <mergeCell ref="J40:J43"/>
    <mergeCell ref="B40:B45"/>
    <mergeCell ref="E40:E45"/>
    <mergeCell ref="E47:E52"/>
    <mergeCell ref="J47:J52"/>
    <mergeCell ref="B47:B52"/>
    <mergeCell ref="A106:J106"/>
    <mergeCell ref="A15:A19"/>
    <mergeCell ref="B15:B19"/>
    <mergeCell ref="J21:J28"/>
    <mergeCell ref="B30:B38"/>
    <mergeCell ref="E15:E19"/>
    <mergeCell ref="A21:A28"/>
    <mergeCell ref="B21:B28"/>
    <mergeCell ref="E21:E28"/>
    <mergeCell ref="J30:J35"/>
    <mergeCell ref="E30:E38"/>
    <mergeCell ref="A67:A73"/>
    <mergeCell ref="B67:B73"/>
    <mergeCell ref="E67:E73"/>
    <mergeCell ref="J60:J65"/>
    <mergeCell ref="E60:E65"/>
    <mergeCell ref="A6:J6"/>
    <mergeCell ref="A14:J14"/>
    <mergeCell ref="A7:J7"/>
    <mergeCell ref="A8:J8"/>
    <mergeCell ref="B10:B12"/>
    <mergeCell ref="C10:C12"/>
    <mergeCell ref="D10:D12"/>
    <mergeCell ref="E10:E12"/>
    <mergeCell ref="G10:I10"/>
    <mergeCell ref="J10:J12"/>
    <mergeCell ref="A11:A12"/>
    <mergeCell ref="G11:I11"/>
    <mergeCell ref="A30:A38"/>
    <mergeCell ref="A89:A91"/>
    <mergeCell ref="A92:A93"/>
    <mergeCell ref="A94:A95"/>
    <mergeCell ref="A96:A97"/>
    <mergeCell ref="A47:A52"/>
    <mergeCell ref="A40:A45"/>
    <mergeCell ref="A88:J88"/>
    <mergeCell ref="A75:A79"/>
    <mergeCell ref="B75:B79"/>
    <mergeCell ref="E75:E79"/>
    <mergeCell ref="J75:J79"/>
    <mergeCell ref="A81:A85"/>
    <mergeCell ref="B81:B85"/>
    <mergeCell ref="E81:E85"/>
    <mergeCell ref="J81:J85"/>
  </mergeCells>
  <pageMargins left="0.38" right="0.43" top="0.66" bottom="0.26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2020-04-27T23:52:47Z</dcterms:modified>
</cp:coreProperties>
</file>